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60" windowHeight="10215" activeTab="4"/>
  </bookViews>
  <sheets>
    <sheet name="Приложение 1" sheetId="4" r:id="rId1"/>
    <sheet name="Приложение 2" sheetId="1" r:id="rId2"/>
    <sheet name="Приложение 3" sheetId="2" r:id="rId3"/>
    <sheet name="Приложение 4" sheetId="5" r:id="rId4"/>
    <sheet name="Приложение 5" sheetId="6" r:id="rId5"/>
  </sheets>
  <calcPr calcId="152511" iterate="1"/>
</workbook>
</file>

<file path=xl/calcChain.xml><?xml version="1.0" encoding="utf-8"?>
<calcChain xmlns="http://schemas.openxmlformats.org/spreadsheetml/2006/main">
  <c r="D8" i="6" l="1"/>
  <c r="D57" i="6"/>
  <c r="D29" i="6"/>
  <c r="D16" i="6"/>
  <c r="D23" i="6"/>
  <c r="D24" i="6"/>
  <c r="D26" i="6"/>
  <c r="D27" i="6"/>
  <c r="G98" i="5"/>
  <c r="G97" i="5" s="1"/>
  <c r="G96" i="5" s="1"/>
  <c r="G95" i="5" s="1"/>
  <c r="G94" i="5" s="1"/>
  <c r="G93" i="5" s="1"/>
  <c r="G68" i="5" l="1"/>
  <c r="G67" i="5" s="1"/>
  <c r="G69" i="5"/>
  <c r="G70" i="5"/>
  <c r="G71" i="5"/>
  <c r="G73" i="5"/>
  <c r="G74" i="5"/>
  <c r="F69" i="2"/>
  <c r="F68" i="2" l="1"/>
  <c r="F67" i="2" s="1"/>
  <c r="F70" i="2" l="1"/>
  <c r="F71" i="2"/>
  <c r="C48" i="1" l="1"/>
  <c r="C45" i="1"/>
  <c r="C44" i="1"/>
  <c r="C43" i="1" s="1"/>
  <c r="F93" i="2" l="1"/>
  <c r="F94" i="2"/>
  <c r="F95" i="2"/>
  <c r="F96" i="2"/>
  <c r="F97" i="2"/>
  <c r="F98" i="2"/>
  <c r="F50" i="6" l="1"/>
  <c r="E8" i="6"/>
  <c r="E43" i="6"/>
  <c r="E42" i="6"/>
  <c r="E41" i="6"/>
  <c r="F41" i="6"/>
  <c r="E48" i="6"/>
  <c r="H48" i="5"/>
  <c r="H49" i="5"/>
  <c r="H54" i="5"/>
  <c r="G49" i="2"/>
  <c r="G48" i="2"/>
  <c r="D48" i="6" l="1"/>
  <c r="G85" i="5"/>
  <c r="G91" i="5"/>
  <c r="G90" i="5"/>
  <c r="G48" i="5"/>
  <c r="G49" i="5"/>
  <c r="G54" i="5"/>
  <c r="F48" i="2" l="1"/>
  <c r="F49" i="2"/>
  <c r="F54" i="2"/>
  <c r="F86" i="2"/>
  <c r="F90" i="2"/>
  <c r="F91" i="2"/>
  <c r="E48" i="1" l="1"/>
  <c r="D48" i="1"/>
  <c r="E49" i="1"/>
  <c r="D49" i="1"/>
  <c r="C49" i="1"/>
  <c r="G30" i="2" l="1"/>
  <c r="D46" i="1"/>
  <c r="F8" i="6" l="1"/>
  <c r="F42" i="6"/>
  <c r="F43" i="6"/>
  <c r="D41" i="6"/>
  <c r="D42" i="6"/>
  <c r="D43" i="6"/>
  <c r="I48" i="5"/>
  <c r="I49" i="5"/>
  <c r="H48" i="2"/>
  <c r="H49" i="2"/>
  <c r="G14" i="2" l="1"/>
  <c r="H14" i="2"/>
  <c r="G86" i="5" l="1"/>
  <c r="I86" i="5"/>
  <c r="H86" i="5"/>
  <c r="H86" i="2"/>
  <c r="H85" i="2"/>
  <c r="G86" i="2"/>
  <c r="E82" i="6" l="1"/>
  <c r="F82" i="6"/>
  <c r="E80" i="6"/>
  <c r="F80" i="6"/>
  <c r="F76" i="6"/>
  <c r="F77" i="6"/>
  <c r="F78" i="6"/>
  <c r="E76" i="6"/>
  <c r="E77" i="6"/>
  <c r="E78" i="6"/>
  <c r="F71" i="6"/>
  <c r="F72" i="6"/>
  <c r="F73" i="6"/>
  <c r="E71" i="6"/>
  <c r="E72" i="6"/>
  <c r="E73" i="6"/>
  <c r="F68" i="6"/>
  <c r="F67" i="6"/>
  <c r="F66" i="6"/>
  <c r="E66" i="6"/>
  <c r="E67" i="6"/>
  <c r="E68" i="6"/>
  <c r="F62" i="6"/>
  <c r="E62" i="6"/>
  <c r="F63" i="6"/>
  <c r="E63" i="6"/>
  <c r="F64" i="6"/>
  <c r="E64" i="6"/>
  <c r="E54" i="6"/>
  <c r="E55" i="6"/>
  <c r="E56" i="6"/>
  <c r="E57" i="6"/>
  <c r="F55" i="6"/>
  <c r="F56" i="6"/>
  <c r="F57" i="6"/>
  <c r="E51" i="6"/>
  <c r="E50" i="6"/>
  <c r="F51" i="6"/>
  <c r="F52" i="6"/>
  <c r="E52" i="6"/>
  <c r="F46" i="6"/>
  <c r="E46" i="6"/>
  <c r="F44" i="6"/>
  <c r="E44" i="6"/>
  <c r="F36" i="6"/>
  <c r="F37" i="6"/>
  <c r="F38" i="6"/>
  <c r="F39" i="6"/>
  <c r="E36" i="6"/>
  <c r="E37" i="6"/>
  <c r="E38" i="6"/>
  <c r="E39" i="6"/>
  <c r="F34" i="6"/>
  <c r="F33" i="6"/>
  <c r="E33" i="6"/>
  <c r="E34" i="6"/>
  <c r="F15" i="6"/>
  <c r="F16" i="6"/>
  <c r="F17" i="6"/>
  <c r="F18" i="6"/>
  <c r="E15" i="6"/>
  <c r="E16" i="6"/>
  <c r="E17" i="6"/>
  <c r="E18" i="6"/>
  <c r="F29" i="6"/>
  <c r="E29" i="6"/>
  <c r="F30" i="6"/>
  <c r="E30" i="6"/>
  <c r="F31" i="6"/>
  <c r="E31" i="6"/>
  <c r="F21" i="6"/>
  <c r="F20" i="6"/>
  <c r="E21" i="6"/>
  <c r="E20" i="6"/>
  <c r="I61" i="5"/>
  <c r="H61" i="5"/>
  <c r="I62" i="5"/>
  <c r="H62" i="5"/>
  <c r="I63" i="5"/>
  <c r="H63" i="5"/>
  <c r="I64" i="5"/>
  <c r="H64" i="5"/>
  <c r="I65" i="5"/>
  <c r="H65" i="5"/>
  <c r="H62" i="2"/>
  <c r="H61" i="2" s="1"/>
  <c r="G62" i="2"/>
  <c r="G61" i="2" s="1"/>
  <c r="H63" i="2"/>
  <c r="G63" i="2"/>
  <c r="H64" i="2"/>
  <c r="G64" i="2"/>
  <c r="H65" i="2"/>
  <c r="G65" i="2"/>
  <c r="D82" i="6" l="1"/>
  <c r="D80" i="6"/>
  <c r="D78" i="6"/>
  <c r="D77" i="6"/>
  <c r="D76" i="6"/>
  <c r="D73" i="6"/>
  <c r="D72" i="6" s="1"/>
  <c r="D68" i="6"/>
  <c r="D67" i="6" s="1"/>
  <c r="D64" i="6"/>
  <c r="D63" i="6"/>
  <c r="D62" i="6"/>
  <c r="D56" i="6"/>
  <c r="D55" i="6"/>
  <c r="D54" i="6"/>
  <c r="D52" i="6"/>
  <c r="D51" i="6"/>
  <c r="D50" i="6"/>
  <c r="D46" i="6"/>
  <c r="D44" i="6"/>
  <c r="D39" i="6"/>
  <c r="D38" i="6"/>
  <c r="D37" i="6"/>
  <c r="D36" i="6"/>
  <c r="D34" i="6"/>
  <c r="D33" i="6"/>
  <c r="D31" i="6"/>
  <c r="D30" i="6"/>
  <c r="D21" i="6"/>
  <c r="D20" i="6"/>
  <c r="D15" i="6" s="1"/>
  <c r="D18" i="6"/>
  <c r="D17" i="6"/>
  <c r="F13" i="6"/>
  <c r="E13" i="6"/>
  <c r="D13" i="6"/>
  <c r="F12" i="6"/>
  <c r="E12" i="6"/>
  <c r="D12" i="6"/>
  <c r="F11" i="6"/>
  <c r="E11" i="6"/>
  <c r="D11" i="6"/>
  <c r="F10" i="6"/>
  <c r="E10" i="6"/>
  <c r="D10" i="6"/>
  <c r="I111" i="5"/>
  <c r="H111" i="5"/>
  <c r="G111" i="5"/>
  <c r="I110" i="5"/>
  <c r="H110" i="5"/>
  <c r="G110" i="5"/>
  <c r="I109" i="5"/>
  <c r="H109" i="5"/>
  <c r="G109" i="5"/>
  <c r="I108" i="5"/>
  <c r="I107" i="5" s="1"/>
  <c r="H108" i="5"/>
  <c r="H107" i="5" s="1"/>
  <c r="G108" i="5"/>
  <c r="G107" i="5"/>
  <c r="I105" i="5"/>
  <c r="H105" i="5"/>
  <c r="G105" i="5"/>
  <c r="I104" i="5"/>
  <c r="H104" i="5"/>
  <c r="G104" i="5"/>
  <c r="I103" i="5"/>
  <c r="H103" i="5"/>
  <c r="G103" i="5"/>
  <c r="I102" i="5"/>
  <c r="H102" i="5"/>
  <c r="H101" i="5" s="1"/>
  <c r="G102" i="5"/>
  <c r="G101" i="5" s="1"/>
  <c r="I101" i="5"/>
  <c r="I88" i="5"/>
  <c r="H88" i="5"/>
  <c r="G88" i="5"/>
  <c r="I87" i="5"/>
  <c r="H87" i="5"/>
  <c r="G87" i="5"/>
  <c r="I85" i="5"/>
  <c r="H85" i="5"/>
  <c r="I83" i="5"/>
  <c r="H83" i="5"/>
  <c r="G83" i="5"/>
  <c r="I82" i="5"/>
  <c r="H82" i="5"/>
  <c r="G82" i="5"/>
  <c r="I80" i="5"/>
  <c r="I79" i="5" s="1"/>
  <c r="H80" i="5"/>
  <c r="G80" i="5"/>
  <c r="H79" i="5"/>
  <c r="G79" i="5"/>
  <c r="I78" i="5"/>
  <c r="I77" i="5" s="1"/>
  <c r="H78" i="5"/>
  <c r="H77" i="5" s="1"/>
  <c r="G78" i="5"/>
  <c r="G77" i="5" s="1"/>
  <c r="G65" i="5"/>
  <c r="G64" i="5"/>
  <c r="G63" i="5"/>
  <c r="G62" i="5"/>
  <c r="G61" i="5"/>
  <c r="I58" i="5"/>
  <c r="H58" i="5"/>
  <c r="G58" i="5"/>
  <c r="I57" i="5"/>
  <c r="H57" i="5"/>
  <c r="G57" i="5"/>
  <c r="I56" i="5"/>
  <c r="I47" i="5" s="1"/>
  <c r="H56" i="5"/>
  <c r="G56" i="5"/>
  <c r="I52" i="5"/>
  <c r="H52" i="5"/>
  <c r="G52" i="5"/>
  <c r="I50" i="5"/>
  <c r="H50" i="5"/>
  <c r="G50" i="5"/>
  <c r="I46" i="5"/>
  <c r="I45" i="5" s="1"/>
  <c r="I43" i="5"/>
  <c r="H43" i="5"/>
  <c r="G43" i="5"/>
  <c r="I42" i="5"/>
  <c r="H42" i="5"/>
  <c r="G42" i="5"/>
  <c r="I41" i="5"/>
  <c r="H41" i="5"/>
  <c r="G41" i="5"/>
  <c r="I40" i="5"/>
  <c r="I39" i="5" s="1"/>
  <c r="H40" i="5"/>
  <c r="H39" i="5" s="1"/>
  <c r="G40" i="5"/>
  <c r="G39" i="5" s="1"/>
  <c r="I37" i="5"/>
  <c r="H37" i="5"/>
  <c r="G37" i="5"/>
  <c r="I35" i="5"/>
  <c r="H35" i="5"/>
  <c r="G35" i="5"/>
  <c r="I34" i="5"/>
  <c r="I33" i="5" s="1"/>
  <c r="H34" i="5"/>
  <c r="H33" i="5" s="1"/>
  <c r="G34" i="5"/>
  <c r="G33" i="5" s="1"/>
  <c r="I30" i="5"/>
  <c r="H30" i="5"/>
  <c r="G30" i="5"/>
  <c r="I29" i="5"/>
  <c r="H29" i="5"/>
  <c r="G29" i="5"/>
  <c r="I28" i="5"/>
  <c r="H28" i="5"/>
  <c r="G28" i="5"/>
  <c r="I24" i="5"/>
  <c r="H24" i="5"/>
  <c r="G24" i="5"/>
  <c r="I23" i="5"/>
  <c r="H23" i="5"/>
  <c r="G23" i="5"/>
  <c r="I22" i="5"/>
  <c r="H22" i="5"/>
  <c r="G22" i="5"/>
  <c r="I20" i="5"/>
  <c r="H20" i="5"/>
  <c r="G20" i="5"/>
  <c r="I19" i="5"/>
  <c r="H19" i="5"/>
  <c r="G19" i="5"/>
  <c r="I18" i="5"/>
  <c r="H18" i="5"/>
  <c r="G18" i="5"/>
  <c r="I17" i="5"/>
  <c r="H17" i="5"/>
  <c r="G17" i="5"/>
  <c r="I14" i="5"/>
  <c r="H14" i="5"/>
  <c r="G14" i="5"/>
  <c r="I13" i="5"/>
  <c r="H13" i="5"/>
  <c r="G13" i="5"/>
  <c r="I12" i="5"/>
  <c r="H12" i="5"/>
  <c r="G12" i="5"/>
  <c r="I11" i="5"/>
  <c r="H11" i="5"/>
  <c r="G11" i="5"/>
  <c r="H47" i="5" l="1"/>
  <c r="H46" i="5" s="1"/>
  <c r="H45" i="5" s="1"/>
  <c r="G16" i="5"/>
  <c r="D71" i="6"/>
  <c r="I100" i="5"/>
  <c r="I16" i="5"/>
  <c r="H16" i="5"/>
  <c r="H100" i="5"/>
  <c r="G47" i="5"/>
  <c r="G46" i="5" s="1"/>
  <c r="G45" i="5" s="1"/>
  <c r="D66" i="6"/>
  <c r="G27" i="5"/>
  <c r="G10" i="5" s="1"/>
  <c r="I27" i="5"/>
  <c r="H27" i="5"/>
  <c r="G76" i="5"/>
  <c r="G60" i="5" s="1"/>
  <c r="H76" i="5"/>
  <c r="H60" i="5" s="1"/>
  <c r="G100" i="5"/>
  <c r="I76" i="5"/>
  <c r="I60" i="5" s="1"/>
  <c r="H56" i="2"/>
  <c r="G56" i="2"/>
  <c r="F56" i="2"/>
  <c r="F47" i="2" s="1"/>
  <c r="H52" i="2"/>
  <c r="G52" i="2"/>
  <c r="F52" i="2"/>
  <c r="H57" i="2"/>
  <c r="G57" i="2"/>
  <c r="F57" i="2"/>
  <c r="H58" i="2"/>
  <c r="G58" i="2"/>
  <c r="F58" i="2"/>
  <c r="H28" i="2"/>
  <c r="G28" i="2"/>
  <c r="H29" i="2"/>
  <c r="G29" i="2"/>
  <c r="H30" i="2"/>
  <c r="H108" i="2"/>
  <c r="H107" i="2" s="1"/>
  <c r="G108" i="2"/>
  <c r="G107" i="2" s="1"/>
  <c r="F108" i="2"/>
  <c r="F107" i="2" s="1"/>
  <c r="H109" i="2"/>
  <c r="G109" i="2"/>
  <c r="F109" i="2"/>
  <c r="H110" i="2"/>
  <c r="G110" i="2"/>
  <c r="F110" i="2"/>
  <c r="H111" i="2"/>
  <c r="G111" i="2"/>
  <c r="F111" i="2"/>
  <c r="H102" i="2"/>
  <c r="H101" i="2" s="1"/>
  <c r="G102" i="2"/>
  <c r="G101" i="2" s="1"/>
  <c r="F102" i="2"/>
  <c r="F101" i="2" s="1"/>
  <c r="H103" i="2"/>
  <c r="G103" i="2"/>
  <c r="F103" i="2"/>
  <c r="H104" i="2"/>
  <c r="G104" i="2"/>
  <c r="F104" i="2"/>
  <c r="H105" i="2"/>
  <c r="G105" i="2"/>
  <c r="F105" i="2"/>
  <c r="F85" i="2"/>
  <c r="H87" i="2"/>
  <c r="G87" i="2"/>
  <c r="G85" i="2" s="1"/>
  <c r="F87" i="2"/>
  <c r="H88" i="2"/>
  <c r="G88" i="2"/>
  <c r="F88" i="2"/>
  <c r="H78" i="2"/>
  <c r="H77" i="2" s="1"/>
  <c r="H80" i="2"/>
  <c r="H79" i="2" s="1"/>
  <c r="G80" i="2"/>
  <c r="G79" i="2"/>
  <c r="F80" i="2"/>
  <c r="F79" i="2"/>
  <c r="G83" i="2"/>
  <c r="H83" i="2"/>
  <c r="H82" i="2"/>
  <c r="G82" i="2"/>
  <c r="F82" i="2"/>
  <c r="F83" i="2"/>
  <c r="G78" i="2"/>
  <c r="G77" i="2" s="1"/>
  <c r="G76" i="2" s="1"/>
  <c r="F78" i="2"/>
  <c r="F77" i="2" s="1"/>
  <c r="F61" i="2"/>
  <c r="F62" i="2"/>
  <c r="F63" i="2"/>
  <c r="F64" i="2"/>
  <c r="F65" i="2"/>
  <c r="G8" i="5" l="1"/>
  <c r="F100" i="2"/>
  <c r="H47" i="2"/>
  <c r="H46" i="2" s="1"/>
  <c r="H45" i="2" s="1"/>
  <c r="I10" i="5"/>
  <c r="I8" i="5" s="1"/>
  <c r="H10" i="5"/>
  <c r="H8" i="5" s="1"/>
  <c r="F46" i="2"/>
  <c r="F45" i="2" s="1"/>
  <c r="G47" i="2"/>
  <c r="G46" i="2" s="1"/>
  <c r="G45" i="2" s="1"/>
  <c r="H76" i="2"/>
  <c r="H60" i="2" s="1"/>
  <c r="G60" i="2"/>
  <c r="F76" i="2"/>
  <c r="F60" i="2" s="1"/>
  <c r="H100" i="2"/>
  <c r="G100" i="2"/>
  <c r="H50" i="2"/>
  <c r="G50" i="2"/>
  <c r="F50" i="2"/>
  <c r="H40" i="2"/>
  <c r="H39" i="2" s="1"/>
  <c r="G40" i="2"/>
  <c r="G39" i="2" s="1"/>
  <c r="F40" i="2"/>
  <c r="F39" i="2" s="1"/>
  <c r="H41" i="2"/>
  <c r="G41" i="2"/>
  <c r="F41" i="2"/>
  <c r="H42" i="2"/>
  <c r="G42" i="2"/>
  <c r="F42" i="2"/>
  <c r="H43" i="2"/>
  <c r="G43" i="2"/>
  <c r="F43" i="2"/>
  <c r="H34" i="2"/>
  <c r="H33" i="2" s="1"/>
  <c r="H27" i="2" s="1"/>
  <c r="G34" i="2"/>
  <c r="G33" i="2" s="1"/>
  <c r="G27" i="2" s="1"/>
  <c r="H35" i="2"/>
  <c r="G35" i="2"/>
  <c r="H37" i="2"/>
  <c r="G37" i="2"/>
  <c r="F34" i="2"/>
  <c r="F33" i="2" s="1"/>
  <c r="F37" i="2"/>
  <c r="F35" i="2"/>
  <c r="F28" i="2"/>
  <c r="F29" i="2"/>
  <c r="F30" i="2"/>
  <c r="H24" i="2"/>
  <c r="H23" i="2"/>
  <c r="H22" i="2"/>
  <c r="G22" i="2"/>
  <c r="G23" i="2"/>
  <c r="G24" i="2"/>
  <c r="F22" i="2"/>
  <c r="F23" i="2"/>
  <c r="F24" i="2"/>
  <c r="H20" i="2"/>
  <c r="H19" i="2"/>
  <c r="H18" i="2"/>
  <c r="G20" i="2"/>
  <c r="G19" i="2"/>
  <c r="G18" i="2"/>
  <c r="F20" i="2"/>
  <c r="F19" i="2"/>
  <c r="F18" i="2"/>
  <c r="H17" i="2"/>
  <c r="G17" i="2"/>
  <c r="F17" i="2"/>
  <c r="H16" i="2"/>
  <c r="H11" i="2"/>
  <c r="G11" i="2"/>
  <c r="F11" i="2"/>
  <c r="H13" i="2"/>
  <c r="H12" i="2"/>
  <c r="G13" i="2"/>
  <c r="G12" i="2"/>
  <c r="F14" i="2"/>
  <c r="F13" i="2"/>
  <c r="F12" i="2"/>
  <c r="F16" i="2" l="1"/>
  <c r="H10" i="2"/>
  <c r="H8" i="2"/>
  <c r="F27" i="2"/>
  <c r="F10" i="2" s="1"/>
  <c r="F8" i="2" s="1"/>
  <c r="G16" i="2"/>
  <c r="G10" i="2" s="1"/>
  <c r="G8" i="2" s="1"/>
  <c r="E45" i="1" l="1"/>
  <c r="D45" i="1"/>
  <c r="E44" i="1" l="1"/>
  <c r="E43" i="1" s="1"/>
  <c r="D44" i="1"/>
  <c r="D43" i="1" s="1"/>
  <c r="E40" i="1"/>
  <c r="E39" i="1" s="1"/>
  <c r="D40" i="1"/>
  <c r="D39" i="1" s="1"/>
  <c r="C40" i="1"/>
  <c r="C39" i="1" s="1"/>
  <c r="E41" i="1"/>
  <c r="D41" i="1"/>
  <c r="C41" i="1"/>
  <c r="E35" i="1"/>
  <c r="D35" i="1"/>
  <c r="E37" i="1"/>
  <c r="D37" i="1"/>
  <c r="C37" i="1"/>
  <c r="C35" i="1"/>
  <c r="E23" i="1"/>
  <c r="D23" i="1"/>
  <c r="C23" i="1"/>
  <c r="E21" i="1"/>
  <c r="D21" i="1"/>
  <c r="C21" i="1"/>
  <c r="E19" i="1"/>
  <c r="D19" i="1"/>
  <c r="E17" i="1"/>
  <c r="D17" i="1"/>
  <c r="E16" i="1"/>
  <c r="E15" i="1" s="1"/>
  <c r="D16" i="1"/>
  <c r="D15" i="1" s="1"/>
  <c r="C16" i="1"/>
  <c r="C15" i="1" s="1"/>
  <c r="C19" i="1"/>
  <c r="C17" i="1"/>
  <c r="E29" i="1"/>
  <c r="D29" i="1"/>
  <c r="D28" i="1" s="1"/>
  <c r="E31" i="1"/>
  <c r="D31" i="1"/>
  <c r="C31" i="1"/>
  <c r="C29" i="1"/>
  <c r="C28" i="1" s="1"/>
  <c r="E26" i="1"/>
  <c r="D26" i="1"/>
  <c r="C26" i="1"/>
  <c r="E9" i="1"/>
  <c r="E8" i="1" s="1"/>
  <c r="D9" i="1"/>
  <c r="D8" i="1" s="1"/>
  <c r="C9" i="1"/>
  <c r="C8" i="1" s="1"/>
  <c r="C25" i="1" l="1"/>
  <c r="E28" i="1"/>
  <c r="C34" i="1"/>
  <c r="C33" i="1" s="1"/>
  <c r="E34" i="1"/>
  <c r="E33" i="1" s="1"/>
  <c r="D34" i="1"/>
  <c r="D33" i="1" s="1"/>
  <c r="E25" i="1"/>
  <c r="E7" i="1" s="1"/>
  <c r="E55" i="1" s="1"/>
  <c r="C7" i="1"/>
  <c r="C55" i="1" s="1"/>
  <c r="D25" i="1"/>
  <c r="D7" i="1" l="1"/>
  <c r="D55" i="1" s="1"/>
</calcChain>
</file>

<file path=xl/sharedStrings.xml><?xml version="1.0" encoding="utf-8"?>
<sst xmlns="http://schemas.openxmlformats.org/spreadsheetml/2006/main" count="1276" uniqueCount="313">
  <si>
    <t>Поступление доходов в бюджет посёлка Тим в 2025 году и в плановом периоде 2026 и 2027 годов</t>
  </si>
  <si>
    <t>Код бюджетной классификации Российской федерации</t>
  </si>
  <si>
    <t>Наименование доходов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</si>
  <si>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</si>
  <si>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</si>
  <si>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</si>
  <si>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</si>
  <si>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</si>
  <si>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</si>
  <si>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</si>
  <si>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</si>
  <si>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</si>
  <si>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</si>
  <si>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</si>
  <si>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</si>
  <si>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1 01 02080 01 0000 110</t>
  </si>
  <si>
    <t>1 01 02130 01 0000 110</t>
  </si>
  <si>
    <t>1 03 00000 00 0000 110</t>
  </si>
  <si>
    <t>1 03 02000 01 0000 110</t>
  </si>
  <si>
    <t>НАЛОГИ НА ТОВАРЫ ( РАБОТЫ,УСЛУГИ), РЕАЛИЗУЕМЫЕ НА ТЕРРИТОРИИ РОССИЙСКОЙ ФЕДЕРАЦИИ</t>
  </si>
  <si>
    <t>Акцизы по подакцизным товарам (продукции), производимым на территории Росийской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</si>
  <si>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</si>
  <si>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</si>
  <si>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</si>
  <si>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</si>
  <si>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</si>
  <si>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</si>
  <si>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</si>
  <si>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</si>
  <si>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</si>
  <si>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1 06 00000 00 0000 000</t>
  </si>
  <si>
    <t>НАЛОГИ НА ИМУЩЕСТВО</t>
  </si>
  <si>
    <t>Налог на имущество физических лиц</t>
  </si>
  <si>
    <t>1 06 01000 00 0000 110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</si>
  <si>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</si>
  <si>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 в границах городских поселений</t>
  </si>
  <si>
    <t>1 06 06000 00 0000 110</t>
  </si>
  <si>
    <t>Земельный налог</t>
  </si>
  <si>
    <t>1 06 06030 00 0000 110</t>
  </si>
  <si>
    <t>1 06 06033 13 0000 110</t>
  </si>
  <si>
    <t>1 06 06040 00 0000 110</t>
  </si>
  <si>
    <t>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</si>
  <si>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</si>
  <si>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</si>
  <si>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</si>
  <si>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</si>
  <si>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1 03 02230 01 0000 110</t>
  </si>
  <si>
    <t>1 03 02240 01 0000 110</t>
  </si>
  <si>
    <t>1 03 02250 01 0000 110</t>
  </si>
  <si>
    <t>1 03 02260 01 0000 110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</si>
  <si>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</si>
  <si>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</si>
  <si>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</si>
  <si>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</si>
  <si>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</si>
  <si>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</si>
  <si>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</si>
  <si>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</si>
  <si>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</si>
  <si>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</si>
  <si>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</si>
  <si>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</si>
  <si>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</si>
  <si>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</si>
  <si>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автономных и учреждений)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</si>
  <si>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</si>
  <si>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</si>
  <si>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</si>
  <si>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</si>
  <si>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1 14 06013 13 0000  430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</si>
  <si>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</si>
  <si>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</si>
  <si>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</si>
  <si>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</si>
  <si>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</si>
  <si>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</si>
  <si>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</si>
  <si>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</si>
  <si>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</si>
  <si>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</si>
  <si>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</si>
  <si>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</si>
  <si>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</si>
  <si>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ИТОГО ВСЕГО ДОХОДОВ</t>
  </si>
  <si>
    <t>01 00 00 00 00 0000 000</t>
  </si>
  <si>
    <t>Код бюджетной классификации Российской Федерации</t>
  </si>
  <si>
    <t>Наименование источников финансирования дефицита бюджета</t>
  </si>
  <si>
    <t>Источники финансирования дефицита местного бюджета на 2025 год и на плановый период 2026 и 2027 годов.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</si>
  <si>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</si>
  <si>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</si>
  <si>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</si>
  <si>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</si>
  <si>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</si>
  <si>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</si>
  <si>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</si>
  <si>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</si>
  <si>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</si>
  <si>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</si>
  <si>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</si>
  <si>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</si>
  <si>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</si>
  <si>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</si>
  <si>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</si>
  <si>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</si>
  <si>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</si>
  <si>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</si>
  <si>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</si>
  <si>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Итого источники финансирования дефицитов  бюджетов</t>
  </si>
  <si>
    <t>Наименование</t>
  </si>
  <si>
    <t>Рз</t>
  </si>
  <si>
    <t>Пз</t>
  </si>
  <si>
    <t>ЦСР</t>
  </si>
  <si>
    <t>ВР</t>
  </si>
  <si>
    <t>71 0 00 00000</t>
  </si>
  <si>
    <t>01</t>
  </si>
  <si>
    <t>02</t>
  </si>
  <si>
    <t>200</t>
  </si>
  <si>
    <t>Итого расходов за 2025 год</t>
  </si>
  <si>
    <t>Итого расходов за 2026 год</t>
  </si>
  <si>
    <t>Итого расходов за 2027 год</t>
  </si>
  <si>
    <t xml:space="preserve">     Распределение бюджетных ассигнований по целевым статьям (муниципальных программ муниципального образования и непрограммным направлениям деятельности), группам (подгруппам) видов расходов на 2025 год и на плановый период 2026 и 2027 годов</t>
  </si>
  <si>
    <t>ВСЕГО РАСХОДОВ</t>
  </si>
  <si>
    <t>Условно утверждённые 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</si>
  <si>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</si>
  <si>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</si>
  <si>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</si>
  <si>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</si>
  <si>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</si>
  <si>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</si>
  <si>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71 1 00 00000</t>
  </si>
  <si>
    <t>71 1 00 С1402</t>
  </si>
  <si>
    <t>100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</si>
  <si>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</si>
  <si>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</si>
  <si>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муниципального образования поселка Тим «Развитие муниципальной службы»</t>
  </si>
  <si>
    <t>09 0 00 00000</t>
  </si>
  <si>
    <t>Подпрограмма  «Реализация мероприятий, направленных на развитие муниципальной службы» муниципальной программы муниципального образования поселка Тим «Развитие муниципальной службы»</t>
  </si>
  <si>
    <t>09 1 00 00000</t>
  </si>
  <si>
    <t>Основное мероприятие «Создание условий для прохождения муниципальной службы и укомплектования органов местного самоуправления высокопрофессиональными кадрами»</t>
  </si>
  <si>
    <t>09 1 01 00000</t>
  </si>
  <si>
    <t>Мероприятия, направленные на развитие муниципальной службы</t>
  </si>
  <si>
    <t>09 1 01 С1437</t>
  </si>
  <si>
    <t>Закупка товаров, работ и услуг для обеспечения государственных  (муниципальных) нужд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</si>
  <si>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</si>
  <si>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</si>
  <si>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</si>
  <si>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</si>
  <si>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</si>
  <si>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</si>
  <si>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800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</si>
  <si>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</si>
  <si>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</si>
  <si>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</si>
  <si>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</si>
  <si>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органа местного самоуправления</t>
  </si>
  <si>
    <t>76 1 00 00000</t>
  </si>
  <si>
    <t>Выполнение других (прочих) обязательств органа местного самоуправления</t>
  </si>
  <si>
    <t>76 1 00 С1404</t>
  </si>
  <si>
    <t>Закупка товаров, работ и услуг для обеспечения государственных (муниципальных) нужд</t>
  </si>
  <si>
    <t>Непрограммная деятельность органов местного самоуправления</t>
  </si>
  <si>
    <t>77 0 00 00000</t>
  </si>
  <si>
    <t>Непрограммные расходы органов местного самоуправления</t>
  </si>
  <si>
    <t>77 2 00 00000</t>
  </si>
  <si>
    <t>Межбюджетные трансферты</t>
  </si>
  <si>
    <t>500</t>
  </si>
  <si>
    <t>77 2 00 П1485</t>
  </si>
  <si>
    <t>Иные межбюджетные трансферты на осуществление переданных полномочий по организации муниципального финансового контроля</t>
  </si>
  <si>
    <t>77 2 00 С1439</t>
  </si>
  <si>
    <t>Реализация мероприятий по распространению официальной информации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</si>
  <si>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</si>
  <si>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</si>
  <si>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</si>
  <si>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</si>
  <si>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 в границах населенных пунктов поселений</t>
  </si>
  <si>
    <t>77 2 00 С1415</t>
  </si>
  <si>
    <t>НАЦИОНАЛЬНАЯ ЭКОНОМИКА</t>
  </si>
  <si>
    <t>Дорожное хозяйство (дорожные фонды)</t>
  </si>
  <si>
    <t>09</t>
  </si>
  <si>
    <t>Муниципальная программа муниципального образования поселка Тим «Развитие транспортной системы, обеспечение перевозки пассажиров и безопасности дорожного движения»</t>
  </si>
  <si>
    <t>11 0 00 00000</t>
  </si>
  <si>
    <t>Подпрограмма «Развитие сети автомобильных дорог в поселке Тим» муниципальной программы муниципального образования поселка Тим «Развитие транспортной системы, обеспечение перевозки пассажиров и безопасности дорожного движения»</t>
  </si>
  <si>
    <t>11 2 00 00000</t>
  </si>
  <si>
    <t>11 2 01 00000</t>
  </si>
  <si>
    <t>Основное мероприятие «Капитальный ремонт, ремонт и содержание автомобильных дорог общего пользования местного значения»</t>
  </si>
  <si>
    <t>Реализация мероприятия по строительству (реконструкции), 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</si>
  <si>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</t>
  </si>
  <si>
    <t>11 4 00 00000</t>
  </si>
  <si>
    <t>Подпрограмма «Повышение безопасности дорожного движения в поселке Тим» муниципальной программы муниципального образования поселка Тим «Развитие транспортной системы, обеспечение перевозки пассажиров и безопасности дорожного движения»</t>
  </si>
  <si>
    <t>Основное мероприятие «Улучшение технического состояния автомобильных дорог общего пользования на территории муниципального образования поселка Тим»</t>
  </si>
  <si>
    <t>11 4 02 00000</t>
  </si>
  <si>
    <t>Обеспечение безопасности дорожного движения на автомобильных дорогах местного значения</t>
  </si>
  <si>
    <t>ЖИЛИЩНО-КОММУНАЛЬНОЕ ХОЗЯЙСТВО</t>
  </si>
  <si>
    <t>05</t>
  </si>
  <si>
    <t>Жилищное хозяйство</t>
  </si>
  <si>
    <t>Муниципальная программа муниципального образования поселка Тим «Обеспечение доступным и комфортным жильем и коммунальными услугами граждан в муниципальном образовании поселка Тим»</t>
  </si>
  <si>
    <t>07 0 00 00000</t>
  </si>
  <si>
    <t>07 2 00 00000</t>
  </si>
  <si>
    <t>Подпрограмма «Создание условий для обеспечения доступным и комфортным жильем граждан» муниципальной программы муниципального образования поселка Тим «Обеспечение доступным и комфортным жильем и коммунальными услугами граждан в  муниципальном образовании поселка Тим»</t>
  </si>
  <si>
    <t>07 2 01 00000</t>
  </si>
  <si>
    <t>Основное мероприятие «Взносы на капитальный ремонт многоквартирных домов муниципального образования поселка Тим»</t>
  </si>
  <si>
    <t>Мероприятие по капитальному ремонту муниципального жилищного фонда</t>
  </si>
  <si>
    <t>07 2 01 С1430</t>
  </si>
  <si>
    <t>Благоустройство</t>
  </si>
  <si>
    <t>Подпрограмма «Обеспечение качественными услугами ЖКХ населения» муниципальной программы муниципального образования поселка Тим «Обеспечение доступным и комфортным жильем и коммунальными услугами граждан в муниципальном образовании поселка Тим»</t>
  </si>
  <si>
    <t>07 1 00 00000</t>
  </si>
  <si>
    <t>Основное мероприятие «Освещение улиц муниципального образования»</t>
  </si>
  <si>
    <t>07 1 01 00000</t>
  </si>
  <si>
    <t>Мероприятия по благоустройству</t>
  </si>
  <si>
    <t>07 1 01 С1433</t>
  </si>
  <si>
    <t>Основное мероприятие «Обеспечение и улучшение внешнего вида территории муниципального образования поселка Тим, создание комфортных условий проживания и отдыха населения»</t>
  </si>
  <si>
    <t>07 1 02 00000</t>
  </si>
  <si>
    <t>07 1 02 С1433</t>
  </si>
  <si>
    <t>Муниципальная программа муниципального образования поселка Тим «Формирование современной городской среды на территории поселка Тим на 2024 год»</t>
  </si>
  <si>
    <t>21 0 00 00000</t>
  </si>
  <si>
    <t>Подпрограмма «Формирование современной городской среды» муниципальной программы муниципального образования поселка Тим «Формирование современной городской среды на территории поселка Тим на 2024 год»</t>
  </si>
  <si>
    <t>21 1 00 00000</t>
  </si>
  <si>
    <t>Основное мероприятие «Благоустройство дворовых и  общественных территорий в муниципальном образовании «поселок Тим»</t>
  </si>
  <si>
    <t>21 1 01 00000</t>
  </si>
  <si>
    <t>Реализация программ формирования современной городской среды, за счет средств местного бюджета</t>
  </si>
  <si>
    <t>21 1 01 С5550</t>
  </si>
  <si>
    <t>СОЦИАЛЬНАЯ ПОЛИТИКА</t>
  </si>
  <si>
    <t>Пенсионное обеспечение</t>
  </si>
  <si>
    <t>Муниципальная программа муниципального образования поселка Тим «Социальная поддержка граждан»</t>
  </si>
  <si>
    <t>02 0 00 00000</t>
  </si>
  <si>
    <t>Подпрограмма «Развитие мер социальной поддержки отдельных категорий граждан» муниципальной программы муниципального образования поселка Тим «Социальная поддержка граждан»</t>
  </si>
  <si>
    <t>02 2 00 00000</t>
  </si>
  <si>
    <t>Основное мероприятие «Предоставление мер социальной поддержки отдельным категориям граждан»</t>
  </si>
  <si>
    <t>02 2 01 00000</t>
  </si>
  <si>
    <t>Выплата пенсий за выслугу лет и доплат к пенсиям муниципальных служащих</t>
  </si>
  <si>
    <t>02 2 01 С1445</t>
  </si>
  <si>
    <t>Социальное обеспечение и иные выплаты населению</t>
  </si>
  <si>
    <t>300</t>
  </si>
  <si>
    <t>Подпрограмма «Создание условий для обеспечения доступным и комфортным жильем граждан» муниципальной программы «Обеспечение доступным и комфортным жильем и коммунальными услугами граждан в  муниципальном образовании поселка Тим»</t>
  </si>
  <si>
    <t>Социальное обеспечение населения</t>
  </si>
  <si>
    <t>Основное мероприятие «Обеспечение жильем отдельных категорий граждан»</t>
  </si>
  <si>
    <t>07 2 02 00000</t>
  </si>
  <si>
    <t xml:space="preserve">Реализация мероприятий по обеспечению жильем молодых семей </t>
  </si>
  <si>
    <t>07 2 02 L4970</t>
  </si>
  <si>
    <t xml:space="preserve">     Ведомственная структура расходов бюджета поселка Тим на 2025 год и на плановый период 2026 и 2027 годов</t>
  </si>
  <si>
    <t>2</t>
  </si>
  <si>
    <t>3</t>
  </si>
  <si>
    <t>4</t>
  </si>
  <si>
    <t>5</t>
  </si>
  <si>
    <t>6</t>
  </si>
  <si>
    <t>7</t>
  </si>
  <si>
    <t>8</t>
  </si>
  <si>
    <t>9</t>
  </si>
  <si>
    <t>ГРБС</t>
  </si>
  <si>
    <t>001</t>
  </si>
  <si>
    <t>Итого расходы на 2025 год</t>
  </si>
  <si>
    <t>Итого расходы на 2026 год</t>
  </si>
  <si>
    <t>Итого расходы на 2027 год</t>
  </si>
  <si>
    <t>Распределение бюджетных ассигнований по целевым статьям (муниципальных программ муниципального образования и непрограммным направлениям деятельности), группам (подгруппам) видов расходов на 2025г и на плановый период 2026г и 2027 годов</t>
  </si>
  <si>
    <t>2 02 20000 00 0000 150</t>
  </si>
  <si>
    <t>Субсидии бюджетам бюджетной системы Российской Федерации (межбюджетные субсидии)</t>
  </si>
  <si>
    <t>2 02 25497 00 0000 150</t>
  </si>
  <si>
    <t>Субсидии бюджетам на реализацию мероприятий по обеспечению жильем молодых семей</t>
  </si>
  <si>
    <t>2 02 25497 13 0000 150</t>
  </si>
  <si>
    <t>Субсидии бюджетам городских поселений на реализацию мероприятий по обеспечению жильем молодых семей</t>
  </si>
  <si>
    <t>357863</t>
  </si>
  <si>
    <t>746737</t>
  </si>
  <si>
    <t>11 2 01 9Д102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</si>
  <si>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</si>
  <si>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</si>
  <si>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</si>
  <si>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</si>
  <si>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</si>
  <si>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2 02 25555 00 0000 150</t>
  </si>
  <si>
    <t>2 02 25555 13 0000 150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</si>
  <si>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</si>
  <si>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</si>
  <si>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21 1 И4 00000</t>
  </si>
  <si>
    <t>21 1 И4 55550</t>
  </si>
  <si>
    <t>Реализация программ формирования современной городской среды</t>
  </si>
  <si>
    <t>11 2 01 SД005</t>
  </si>
  <si>
    <t>Капитальный ремонт, ремонт и содержание автомобильных дорог общего пользования местного значения (за счёт средств дорожного фонда)</t>
  </si>
  <si>
    <t>11 2 01 С1424</t>
  </si>
  <si>
    <t>112  01 С1424</t>
  </si>
  <si>
    <t>112 01 С 1424</t>
  </si>
  <si>
    <t>211 И4 00000</t>
  </si>
  <si>
    <t>211 И4 55550</t>
  </si>
  <si>
    <t>112 01 С1424</t>
  </si>
  <si>
    <t>ОБРАЗОВАНИЕ</t>
  </si>
  <si>
    <t>Профессиональная подготовка, переподготовка и повышение квалификации</t>
  </si>
  <si>
    <t>07</t>
  </si>
  <si>
    <t xml:space="preserve">Муниципальная программа муниципального образования поселка Тим "Развитие муниципальной службы" </t>
  </si>
  <si>
    <t xml:space="preserve">Подпрограмма "Реализация мероприятий, направленных на развитие муниципальной службы" муниципальной программы муниципального образования поселка Тим "Развитие муниципальной службы" </t>
  </si>
  <si>
    <t>Основное мероприятие "Создание условий для прохождения муниципальной службы и укомплектовывания огранов местного самоуправления высокопрофессиональными кадрами"</t>
  </si>
  <si>
    <t xml:space="preserve"> 
Субсидии бюджетам на реализацию мероприятий по модернизации коммунальной инфраструктуры</t>
  </si>
  <si>
    <t>2 02 25154 00 0000 150</t>
  </si>
  <si>
    <t>2 02 25154 13 0000 150</t>
  </si>
  <si>
    <t>Субсидии бюджетам городских поселений на реализацию мероприятий по модернизации коммунальной инфраструктуры</t>
  </si>
  <si>
    <t>Коммунальное хозяйство</t>
  </si>
  <si>
    <t>Реализация мероприятий по модернизации коммунальной инфраструктуры</t>
  </si>
  <si>
    <t>400</t>
  </si>
  <si>
    <t xml:space="preserve">  </t>
  </si>
  <si>
    <t>Основное мероприятие «Оплата концедента в рамках концессионного соглашения»</t>
  </si>
  <si>
    <t>07 1  И3 51540</t>
  </si>
  <si>
    <t>07 1 И3 51540</t>
  </si>
  <si>
    <t>07 1 И3 00000</t>
  </si>
  <si>
    <t>07 1 07 00000</t>
  </si>
  <si>
    <t>07 1 07 С1431</t>
  </si>
  <si>
    <t>Мероприятия в области коммунального хозяйства</t>
  </si>
  <si>
    <t>11 4 02 С1459</t>
  </si>
  <si>
    <t>Капитальные вложения в объекты  государственной (муниципальной) собственности</t>
  </si>
  <si>
    <t>Региональныйт проект (модернизация коммунальной инфраструктуры)</t>
  </si>
  <si>
    <t>Региональный проект ("Формирование комфортной городской среды")</t>
  </si>
  <si>
    <t>071 И3 51450</t>
  </si>
  <si>
    <t>Приложение № 1
К решению  Собрания депутатов поселка Тим от23.06.2025г.  № 20   
 «О внесении изменений и дополнений в Решение
 Собрания депутатов поселка Тим "№ 45 от 20.12.2024г.</t>
  </si>
  <si>
    <t>Приложение № 2
К решению  Собрания депутатов поселка Тим от23.06.2025г.  № 20   
 «О внесении изменений и дополнений в Решение
 Собрания депутатов поселка Тим "№ 45 от 20.12.2024г.</t>
  </si>
  <si>
    <t>Приложение № 3
К решению  Собрания депутатов поселка Тим от23.06.2025г.  № 20   
 «О внесении изменений и дополнений в Решение
 Собрания депутатов поселка Тим "№ 45 от 20.12.2024г.</t>
  </si>
  <si>
    <t>Приложение № 4
К решению  Собрания депутатов поселка Тим от23.06.2025г.  № 20   
 «О внесении изменений и дополнений в Решение
 Собрания депутатов поселка Тим "№ 45 от 20.12.2024г.</t>
  </si>
  <si>
    <t>Приложение № 5
К решению  Собрания депутатов поселка Тим от23.06.2025г.  № 20   
 «О внесении изменений и дополнений в Решение
 Собрания депутатов поселка Тим "№ 45 от 20.12.2024г.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</si>
</sst>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2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4" fontId="0" fillId="2" borderId="1" xfId="0" applyNumberFormat="1" applyFill="1" applyBorder="1" applyAlignment="1">
      <alignment horizontal="center" vertical="center"/>
    </xf>
    <xf numFmtId="0" fontId="3" fillId="2" borderId="0" xfId="0" applyFont="1" applyFill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wrapText="1"/>
    </xf>
    <xf numFmtId="2" fontId="0" fillId="2" borderId="0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 shrinkToFit="1"/>
    </xf>
    <xf numFmtId="0" fontId="0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49" fontId="0" fillId="2" borderId="0" xfId="0" applyNumberFormat="1" applyFill="1" applyBorder="1" applyAlignment="1">
      <alignment horizontal="left" wrapText="1"/>
    </xf>
    <xf numFmtId="49" fontId="0" fillId="2" borderId="0" xfId="0" applyNumberForma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 wrapText="1"/>
    </xf>
    <xf numFmtId="1" fontId="0" fillId="2" borderId="0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" sqref="D1:E1"/>
    </sheetView>
  </sheetViews>
  <sheetFormatPr defaultRowHeight="15" x14ac:dyDescent="0.25"/>
  <cols>
    <col min="1" max="1" width="23.85546875" style="7" customWidth="1"/>
    <col min="2" max="2" width="30.42578125" style="2" customWidth="1"/>
    <col min="3" max="3" width="13.7109375" style="5" customWidth="1"/>
    <col min="4" max="4" width="12.7109375" style="5" customWidth="1"/>
    <col min="5" max="5" width="13.140625" style="5" customWidth="1"/>
  </cols>
  <sheetData>
    <row r="1" spans="1:5" ht="115.5" customHeight="1" x14ac:dyDescent="0.25">
      <c r="A1" s="8"/>
      <c r="B1" s="1"/>
      <c r="C1" s="3"/>
      <c r="D1" s="55" t="s">
        <v>308</v>
      </c>
      <c r="E1" s="55"/>
    </row>
    <row r="2" spans="1:5" x14ac:dyDescent="0.25">
      <c r="A2" s="8"/>
      <c r="B2" s="56" t="s">
        <v>87</v>
      </c>
      <c r="C2" s="56"/>
      <c r="D2" s="56"/>
      <c r="E2" s="3"/>
    </row>
    <row r="3" spans="1:5" ht="24.75" customHeight="1" x14ac:dyDescent="0.25">
      <c r="A3" s="8"/>
      <c r="B3" s="56"/>
      <c r="C3" s="56"/>
      <c r="D3" s="56"/>
      <c r="E3" s="3"/>
    </row>
    <row r="4" spans="1:5" x14ac:dyDescent="0.25">
      <c r="A4" s="8"/>
      <c r="B4" s="1"/>
      <c r="C4" s="3"/>
      <c r="D4" s="3"/>
      <c r="E4" s="3"/>
    </row>
    <row r="5" spans="1:5" s="9" customFormat="1" ht="45" x14ac:dyDescent="0.25">
      <c r="A5" s="10" t="s">
        <v>85</v>
      </c>
      <c r="B5" s="10" t="s">
        <v>86</v>
      </c>
      <c r="C5" s="4" t="s">
        <v>3</v>
      </c>
      <c r="D5" s="4" t="s">
        <v>4</v>
      </c>
      <c r="E5" s="4" t="s">
        <v>5</v>
      </c>
    </row>
    <row r="6" spans="1:5" s="9" customFormat="1" x14ac:dyDescent="0.25">
      <c r="A6" s="6">
        <v>1</v>
      </c>
      <c r="B6" s="10">
        <v>2</v>
      </c>
      <c r="C6" s="4">
        <v>3</v>
      </c>
      <c r="D6" s="4">
        <v>4</v>
      </c>
      <c r="E6" s="4">
        <v>5</v>
      </c>
    </row>
    <row r="7" spans="1:5" ht="45" x14ac:dyDescent="0.25">
      <c r="A7" s="7" t="s">
        <v>84</v>
      </c>
      <c r="B7" s="2" t="s">
        <v>88</v>
      </c>
      <c r="C7" s="5">
        <v>0</v>
      </c>
      <c r="D7" s="5">
        <v>0</v>
      </c>
      <c r="E7" s="5">
        <v>0</v>
      </c>
    </row>
    <row r="8" spans="1:5" ht="45" x14ac:dyDescent="0.25">
      <c r="A8" s="7" t="s">
        <v>89</v>
      </c>
      <c r="B8" s="2" t="s">
        <v>90</v>
      </c>
      <c r="C8" s="5">
        <v>0</v>
      </c>
      <c r="D8" s="5">
        <v>0</v>
      </c>
      <c r="E8" s="5">
        <v>0</v>
      </c>
    </row>
    <row r="9" spans="1:5" ht="30" x14ac:dyDescent="0.25">
      <c r="A9" s="7" t="s">
        <v>91</v>
      </c>
      <c r="B9" s="2" t="s">
        <v>92</v>
      </c>
      <c r="C9" s="5">
        <v>-40727179</v>
      </c>
      <c r="D9" s="5">
        <v>-14314528</v>
      </c>
      <c r="E9" s="5">
        <v>-14934737</v>
      </c>
    </row>
    <row r="10" spans="1:5" ht="30" x14ac:dyDescent="0.25">
      <c r="A10" s="7" t="s">
        <v>93</v>
      </c>
      <c r="B10" s="2" t="s">
        <v>94</v>
      </c>
      <c r="C10" s="5">
        <v>-40727179</v>
      </c>
      <c r="D10" s="5">
        <v>-14314528</v>
      </c>
      <c r="E10" s="5">
        <v>-14934737</v>
      </c>
    </row>
    <row r="11" spans="1:5" ht="30" x14ac:dyDescent="0.25">
      <c r="A11" s="7" t="s">
        <v>95</v>
      </c>
      <c r="B11" s="2" t="s">
        <v>96</v>
      </c>
      <c r="C11" s="5">
        <v>-40727179</v>
      </c>
      <c r="D11" s="5">
        <v>-14314528</v>
      </c>
      <c r="E11" s="5">
        <v>-14934737</v>
      </c>
    </row>
    <row r="12" spans="1:5" ht="45" x14ac:dyDescent="0.25">
      <c r="A12" s="7" t="s">
        <v>97</v>
      </c>
      <c r="B12" s="2" t="s">
        <v>98</v>
      </c>
      <c r="C12" s="5">
        <v>-40727179</v>
      </c>
      <c r="D12" s="5">
        <v>-14314528</v>
      </c>
      <c r="E12" s="5">
        <v>-14934737</v>
      </c>
    </row>
    <row r="13" spans="1:5" ht="30" x14ac:dyDescent="0.25">
      <c r="A13" s="7" t="s">
        <v>99</v>
      </c>
      <c r="B13" s="2" t="s">
        <v>100</v>
      </c>
      <c r="C13" s="5">
        <v>42842147.600000001</v>
      </c>
      <c r="D13" s="5">
        <v>14314528</v>
      </c>
      <c r="E13" s="5">
        <v>14934737</v>
      </c>
    </row>
    <row r="14" spans="1:5" ht="30" x14ac:dyDescent="0.25">
      <c r="A14" s="7" t="s">
        <v>101</v>
      </c>
      <c r="B14" s="2" t="s">
        <v>102</v>
      </c>
      <c r="C14" s="5">
        <v>42842147.600000001</v>
      </c>
      <c r="D14" s="5">
        <v>14314528</v>
      </c>
      <c r="E14" s="5">
        <v>14934737</v>
      </c>
    </row>
    <row r="15" spans="1:5" ht="30" x14ac:dyDescent="0.25">
      <c r="A15" s="7" t="s">
        <v>103</v>
      </c>
      <c r="B15" s="2" t="s">
        <v>104</v>
      </c>
      <c r="C15" s="5">
        <v>42842147.600000001</v>
      </c>
      <c r="D15" s="5">
        <v>14314528</v>
      </c>
      <c r="E15" s="5">
        <v>14934737</v>
      </c>
    </row>
    <row r="16" spans="1:5" ht="45" x14ac:dyDescent="0.25">
      <c r="A16" s="7" t="s">
        <v>105</v>
      </c>
      <c r="B16" s="2" t="s">
        <v>106</v>
      </c>
      <c r="C16" s="5">
        <v>42842147.600000001</v>
      </c>
      <c r="D16" s="5">
        <v>14314528</v>
      </c>
      <c r="E16" s="5">
        <v>14934737</v>
      </c>
    </row>
    <row r="17" spans="2:5" ht="45" x14ac:dyDescent="0.25">
      <c r="B17" s="2" t="s">
        <v>107</v>
      </c>
      <c r="C17" s="5">
        <v>2114968.6</v>
      </c>
      <c r="D17" s="5">
        <v>0</v>
      </c>
      <c r="E17" s="5">
        <v>0</v>
      </c>
    </row>
  </sheetData>
  <mergeCells count="2">
    <mergeCell ref="D1:E1"/>
    <mergeCell ref="B2:D3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B2" sqref="B2:D3"/>
    </sheetView>
  </sheetViews>
  <sheetFormatPr defaultRowHeight="15" x14ac:dyDescent="0.25"/>
  <cols>
    <col min="1" max="1" width="19.5703125" style="35" customWidth="1"/>
    <col min="2" max="2" width="35.85546875" style="36" customWidth="1"/>
    <col min="3" max="3" width="12.5703125" style="16" bestFit="1" customWidth="1"/>
    <col min="4" max="5" width="11.5703125" style="16" bestFit="1" customWidth="1"/>
    <col min="6" max="16384" width="9.140625" style="19"/>
  </cols>
  <sheetData>
    <row r="1" spans="1:5" ht="135" customHeight="1" x14ac:dyDescent="0.25">
      <c r="A1" s="22"/>
      <c r="B1" s="23"/>
      <c r="C1" s="24"/>
      <c r="D1" s="58" t="s">
        <v>309</v>
      </c>
      <c r="E1" s="58"/>
    </row>
    <row r="2" spans="1:5" x14ac:dyDescent="0.25">
      <c r="A2" s="22"/>
      <c r="B2" s="57" t="s">
        <v>0</v>
      </c>
      <c r="C2" s="57"/>
      <c r="D2" s="57"/>
      <c r="E2" s="24"/>
    </row>
    <row r="3" spans="1:5" x14ac:dyDescent="0.25">
      <c r="A3" s="22"/>
      <c r="B3" s="57"/>
      <c r="C3" s="57"/>
      <c r="D3" s="57"/>
      <c r="E3" s="24"/>
    </row>
    <row r="4" spans="1:5" x14ac:dyDescent="0.25">
      <c r="A4" s="22"/>
      <c r="B4" s="23"/>
      <c r="C4" s="24"/>
      <c r="D4" s="24"/>
      <c r="E4" s="24"/>
    </row>
    <row r="5" spans="1:5" s="28" customFormat="1" ht="45" customHeight="1" x14ac:dyDescent="0.25">
      <c r="A5" s="25" t="s">
        <v>1</v>
      </c>
      <c r="B5" s="26" t="s">
        <v>2</v>
      </c>
      <c r="C5" s="27" t="s">
        <v>3</v>
      </c>
      <c r="D5" s="27" t="s">
        <v>4</v>
      </c>
      <c r="E5" s="27" t="s">
        <v>5</v>
      </c>
    </row>
    <row r="6" spans="1:5" s="31" customFormat="1" x14ac:dyDescent="0.25">
      <c r="A6" s="29">
        <v>1</v>
      </c>
      <c r="B6" s="30">
        <v>2</v>
      </c>
      <c r="C6" s="15">
        <v>3</v>
      </c>
      <c r="D6" s="15">
        <v>4</v>
      </c>
      <c r="E6" s="15">
        <v>5</v>
      </c>
    </row>
    <row r="7" spans="1:5" s="34" customFormat="1" ht="30" x14ac:dyDescent="0.25">
      <c r="A7" s="32" t="s">
        <v>6</v>
      </c>
      <c r="B7" s="33" t="s">
        <v>7</v>
      </c>
      <c r="C7" s="27">
        <f>C8+C15+C25+C33+C39</f>
        <v>12805782</v>
      </c>
      <c r="D7" s="27">
        <f>D8+D15+D25+D33+D39</f>
        <v>13115620</v>
      </c>
      <c r="E7" s="27">
        <f>E8+E15+E25+E33+E39</f>
        <v>13806352</v>
      </c>
    </row>
    <row r="8" spans="1:5" ht="18" customHeight="1" x14ac:dyDescent="0.25">
      <c r="A8" s="35" t="s">
        <v>8</v>
      </c>
      <c r="B8" s="36" t="s">
        <v>9</v>
      </c>
      <c r="C8" s="16">
        <f>C9</f>
        <v>7379255</v>
      </c>
      <c r="D8" s="16">
        <f>D9</f>
        <v>7624652</v>
      </c>
      <c r="E8" s="16">
        <f>E9</f>
        <v>7988141</v>
      </c>
    </row>
    <row r="9" spans="1:5" ht="21.75" customHeight="1" x14ac:dyDescent="0.25">
      <c r="A9" s="35" t="s">
        <v>10</v>
      </c>
      <c r="B9" s="36" t="s">
        <v>11</v>
      </c>
      <c r="C9" s="16">
        <f>SUM(C10:C14)</f>
        <v>7379255</v>
      </c>
      <c r="D9" s="16">
        <f>SUM(D10:D14)</f>
        <v>7624652</v>
      </c>
      <c r="E9" s="16">
        <f>SUM(E10:E14)</f>
        <v>7988141</v>
      </c>
    </row>
    <row r="10" spans="1:5" ht="395.25" customHeight="1" x14ac:dyDescent="0.25">
      <c r="A10" s="35" t="s">
        <v>12</v>
      </c>
      <c r="B10" s="37" t="s">
        <v>262</v>
      </c>
      <c r="C10" s="16">
        <v>6683657</v>
      </c>
      <c r="D10" s="16">
        <v>6903958</v>
      </c>
      <c r="E10" s="16">
        <v>7243980</v>
      </c>
    </row>
    <row r="11" spans="1:5" ht="300" x14ac:dyDescent="0.25">
      <c r="A11" s="35" t="s">
        <v>13</v>
      </c>
      <c r="B11" s="38" t="s">
        <v>263</v>
      </c>
      <c r="C11" s="16">
        <v>613148</v>
      </c>
      <c r="D11" s="16">
        <v>633776</v>
      </c>
      <c r="E11" s="16">
        <v>651512</v>
      </c>
    </row>
    <row r="12" spans="1:5" ht="240" x14ac:dyDescent="0.25">
      <c r="A12" s="35" t="s">
        <v>14</v>
      </c>
      <c r="B12" s="38" t="s">
        <v>264</v>
      </c>
      <c r="C12" s="16">
        <v>31991</v>
      </c>
      <c r="D12" s="16">
        <v>33223</v>
      </c>
      <c r="E12" s="16">
        <v>34507</v>
      </c>
    </row>
    <row r="13" spans="1:5" ht="409.5" customHeight="1" x14ac:dyDescent="0.25">
      <c r="A13" s="35" t="s">
        <v>15</v>
      </c>
      <c r="B13" s="38" t="s">
        <v>265</v>
      </c>
      <c r="C13" s="16">
        <v>31080</v>
      </c>
      <c r="D13" s="16">
        <v>32174</v>
      </c>
      <c r="E13" s="16">
        <v>33286</v>
      </c>
    </row>
    <row r="14" spans="1:5" ht="180" x14ac:dyDescent="0.25">
      <c r="A14" s="35" t="s">
        <v>16</v>
      </c>
      <c r="B14" s="36" t="s">
        <v>266</v>
      </c>
      <c r="C14" s="16">
        <v>19379</v>
      </c>
      <c r="D14" s="16">
        <v>21521</v>
      </c>
      <c r="E14" s="16">
        <v>24856</v>
      </c>
    </row>
    <row r="15" spans="1:5" ht="60" x14ac:dyDescent="0.25">
      <c r="A15" s="35" t="s">
        <v>17</v>
      </c>
      <c r="B15" s="36" t="s">
        <v>19</v>
      </c>
      <c r="C15" s="16">
        <f>C16</f>
        <v>800467</v>
      </c>
      <c r="D15" s="16">
        <f>D16</f>
        <v>810679</v>
      </c>
      <c r="E15" s="16">
        <f>E16</f>
        <v>1065419</v>
      </c>
    </row>
    <row r="16" spans="1:5" ht="45" x14ac:dyDescent="0.25">
      <c r="A16" s="35" t="s">
        <v>18</v>
      </c>
      <c r="B16" s="36" t="s">
        <v>20</v>
      </c>
      <c r="C16" s="16">
        <f>C18+C20+C22+C24</f>
        <v>800467</v>
      </c>
      <c r="D16" s="16">
        <f>D18+D20+D22+D24</f>
        <v>810679</v>
      </c>
      <c r="E16" s="16">
        <f>E18+E20+E22+E24</f>
        <v>1065419</v>
      </c>
    </row>
    <row r="17" spans="1:5" ht="120" x14ac:dyDescent="0.25">
      <c r="A17" s="35" t="s">
        <v>46</v>
      </c>
      <c r="B17" s="36" t="s">
        <v>22</v>
      </c>
      <c r="C17" s="16">
        <f>C18</f>
        <v>418657</v>
      </c>
      <c r="D17" s="16">
        <f>D18</f>
        <v>424416</v>
      </c>
      <c r="E17" s="16">
        <f>E18</f>
        <v>556939</v>
      </c>
    </row>
    <row r="18" spans="1:5" ht="195" x14ac:dyDescent="0.25">
      <c r="A18" s="35" t="s">
        <v>21</v>
      </c>
      <c r="B18" s="36" t="s">
        <v>24</v>
      </c>
      <c r="C18" s="16">
        <v>418657</v>
      </c>
      <c r="D18" s="16">
        <v>424416</v>
      </c>
      <c r="E18" s="16">
        <v>556939</v>
      </c>
    </row>
    <row r="19" spans="1:5" ht="150" x14ac:dyDescent="0.25">
      <c r="A19" s="35" t="s">
        <v>47</v>
      </c>
      <c r="B19" s="36" t="s">
        <v>50</v>
      </c>
      <c r="C19" s="16">
        <f>C20</f>
        <v>1887</v>
      </c>
      <c r="D19" s="16">
        <f>D20</f>
        <v>1968</v>
      </c>
      <c r="E19" s="16">
        <f>E20</f>
        <v>2581</v>
      </c>
    </row>
    <row r="20" spans="1:5" ht="225" x14ac:dyDescent="0.25">
      <c r="A20" s="35" t="s">
        <v>23</v>
      </c>
      <c r="B20" s="36" t="s">
        <v>25</v>
      </c>
      <c r="C20" s="16">
        <v>1887</v>
      </c>
      <c r="D20" s="16">
        <v>1968</v>
      </c>
      <c r="E20" s="16">
        <v>2581</v>
      </c>
    </row>
    <row r="21" spans="1:5" ht="120" x14ac:dyDescent="0.25">
      <c r="A21" s="35" t="s">
        <v>48</v>
      </c>
      <c r="B21" s="36" t="s">
        <v>51</v>
      </c>
      <c r="C21" s="16">
        <f>C22</f>
        <v>422804</v>
      </c>
      <c r="D21" s="16">
        <f>D22</f>
        <v>426512</v>
      </c>
      <c r="E21" s="16">
        <f>E22</f>
        <v>559234</v>
      </c>
    </row>
    <row r="22" spans="1:5" ht="195" x14ac:dyDescent="0.25">
      <c r="A22" s="35" t="s">
        <v>26</v>
      </c>
      <c r="B22" s="36" t="s">
        <v>27</v>
      </c>
      <c r="C22" s="16">
        <v>422804</v>
      </c>
      <c r="D22" s="16">
        <v>426512</v>
      </c>
      <c r="E22" s="16">
        <v>559234</v>
      </c>
    </row>
    <row r="23" spans="1:5" ht="120" x14ac:dyDescent="0.25">
      <c r="A23" s="35" t="s">
        <v>49</v>
      </c>
      <c r="B23" s="36" t="s">
        <v>52</v>
      </c>
      <c r="C23" s="16">
        <f>C24</f>
        <v>-42881</v>
      </c>
      <c r="D23" s="16">
        <f>D24</f>
        <v>-42217</v>
      </c>
      <c r="E23" s="16">
        <f>E24</f>
        <v>-53335</v>
      </c>
    </row>
    <row r="24" spans="1:5" ht="195" x14ac:dyDescent="0.25">
      <c r="A24" s="35" t="s">
        <v>29</v>
      </c>
      <c r="B24" s="36" t="s">
        <v>28</v>
      </c>
      <c r="C24" s="16">
        <v>-42881</v>
      </c>
      <c r="D24" s="16">
        <v>-42217</v>
      </c>
      <c r="E24" s="16">
        <v>-53335</v>
      </c>
    </row>
    <row r="25" spans="1:5" x14ac:dyDescent="0.25">
      <c r="A25" s="35" t="s">
        <v>30</v>
      </c>
      <c r="B25" s="36" t="s">
        <v>31</v>
      </c>
      <c r="C25" s="16">
        <f>C26+C28</f>
        <v>3673412</v>
      </c>
      <c r="D25" s="16">
        <f>D26+D28</f>
        <v>3747641</v>
      </c>
      <c r="E25" s="16">
        <f>E26+E28</f>
        <v>3820144</v>
      </c>
    </row>
    <row r="26" spans="1:5" x14ac:dyDescent="0.25">
      <c r="A26" s="35" t="s">
        <v>33</v>
      </c>
      <c r="B26" s="36" t="s">
        <v>32</v>
      </c>
      <c r="C26" s="16">
        <f>C27</f>
        <v>2342758</v>
      </c>
      <c r="D26" s="16">
        <f>D27</f>
        <v>2406580</v>
      </c>
      <c r="E26" s="16">
        <f>E27</f>
        <v>2468406</v>
      </c>
    </row>
    <row r="27" spans="1:5" ht="75" x14ac:dyDescent="0.25">
      <c r="A27" s="35" t="s">
        <v>34</v>
      </c>
      <c r="B27" s="36" t="s">
        <v>35</v>
      </c>
      <c r="C27" s="16">
        <v>2342758</v>
      </c>
      <c r="D27" s="16">
        <v>2406580</v>
      </c>
      <c r="E27" s="16">
        <v>2468406</v>
      </c>
    </row>
    <row r="28" spans="1:5" x14ac:dyDescent="0.25">
      <c r="A28" s="35" t="s">
        <v>36</v>
      </c>
      <c r="B28" s="36" t="s">
        <v>37</v>
      </c>
      <c r="C28" s="16">
        <f>C29+C31</f>
        <v>1330654</v>
      </c>
      <c r="D28" s="16">
        <f>D29+D31</f>
        <v>1341061</v>
      </c>
      <c r="E28" s="16">
        <f>E29+E31</f>
        <v>1351738</v>
      </c>
    </row>
    <row r="29" spans="1:5" x14ac:dyDescent="0.25">
      <c r="A29" s="35" t="s">
        <v>38</v>
      </c>
      <c r="B29" s="36" t="s">
        <v>42</v>
      </c>
      <c r="C29" s="16">
        <f>C30</f>
        <v>950303</v>
      </c>
      <c r="D29" s="16">
        <f>D30</f>
        <v>950303</v>
      </c>
      <c r="E29" s="16">
        <f>E30</f>
        <v>950303</v>
      </c>
    </row>
    <row r="30" spans="1:5" ht="60" x14ac:dyDescent="0.25">
      <c r="A30" s="35" t="s">
        <v>39</v>
      </c>
      <c r="B30" s="36" t="s">
        <v>43</v>
      </c>
      <c r="C30" s="16">
        <v>950303</v>
      </c>
      <c r="D30" s="16">
        <v>950303</v>
      </c>
      <c r="E30" s="16">
        <v>950303</v>
      </c>
    </row>
    <row r="31" spans="1:5" x14ac:dyDescent="0.25">
      <c r="A31" s="35" t="s">
        <v>40</v>
      </c>
      <c r="B31" s="36" t="s">
        <v>44</v>
      </c>
      <c r="C31" s="16">
        <f>C32</f>
        <v>380351</v>
      </c>
      <c r="D31" s="16">
        <f>D32</f>
        <v>390758</v>
      </c>
      <c r="E31" s="16">
        <f>E32</f>
        <v>401435</v>
      </c>
    </row>
    <row r="32" spans="1:5" ht="60" x14ac:dyDescent="0.25">
      <c r="A32" s="35" t="s">
        <v>41</v>
      </c>
      <c r="B32" s="36" t="s">
        <v>45</v>
      </c>
      <c r="C32" s="16">
        <v>380351</v>
      </c>
      <c r="D32" s="16">
        <v>390758</v>
      </c>
      <c r="E32" s="16">
        <v>401435</v>
      </c>
    </row>
    <row r="33" spans="1:5" ht="60" x14ac:dyDescent="0.25">
      <c r="A33" s="35" t="s">
        <v>53</v>
      </c>
      <c r="B33" s="36" t="s">
        <v>54</v>
      </c>
      <c r="C33" s="16">
        <f>C34</f>
        <v>902648</v>
      </c>
      <c r="D33" s="16">
        <f>D34</f>
        <v>902648</v>
      </c>
      <c r="E33" s="16">
        <f>E34</f>
        <v>902648</v>
      </c>
    </row>
    <row r="34" spans="1:5" ht="150" x14ac:dyDescent="0.25">
      <c r="A34" s="35" t="s">
        <v>55</v>
      </c>
      <c r="B34" s="36" t="s">
        <v>56</v>
      </c>
      <c r="C34" s="16">
        <f>C35+C37</f>
        <v>902648</v>
      </c>
      <c r="D34" s="16">
        <f>D35+D37</f>
        <v>902648</v>
      </c>
      <c r="E34" s="16">
        <f>E35+E37</f>
        <v>902648</v>
      </c>
    </row>
    <row r="35" spans="1:5" ht="120" x14ac:dyDescent="0.25">
      <c r="A35" s="35" t="s">
        <v>57</v>
      </c>
      <c r="B35" s="36" t="s">
        <v>58</v>
      </c>
      <c r="C35" s="16">
        <f>C36</f>
        <v>84540</v>
      </c>
      <c r="D35" s="16">
        <f>D36</f>
        <v>84540</v>
      </c>
      <c r="E35" s="16">
        <f>E36</f>
        <v>84540</v>
      </c>
    </row>
    <row r="36" spans="1:5" ht="150" x14ac:dyDescent="0.25">
      <c r="A36" s="35" t="s">
        <v>59</v>
      </c>
      <c r="B36" s="36" t="s">
        <v>60</v>
      </c>
      <c r="C36" s="16">
        <v>84540</v>
      </c>
      <c r="D36" s="16">
        <v>84540</v>
      </c>
      <c r="E36" s="16">
        <v>84540</v>
      </c>
    </row>
    <row r="37" spans="1:5" ht="165" x14ac:dyDescent="0.25">
      <c r="A37" s="35" t="s">
        <v>61</v>
      </c>
      <c r="B37" s="36" t="s">
        <v>62</v>
      </c>
      <c r="C37" s="16">
        <f>C38</f>
        <v>818108</v>
      </c>
      <c r="D37" s="16">
        <f>D38</f>
        <v>818108</v>
      </c>
      <c r="E37" s="16">
        <f>E38</f>
        <v>818108</v>
      </c>
    </row>
    <row r="38" spans="1:5" ht="120" x14ac:dyDescent="0.25">
      <c r="A38" s="35" t="s">
        <v>63</v>
      </c>
      <c r="B38" s="36" t="s">
        <v>64</v>
      </c>
      <c r="C38" s="16">
        <v>818108</v>
      </c>
      <c r="D38" s="16">
        <v>818108</v>
      </c>
      <c r="E38" s="16">
        <v>818108</v>
      </c>
    </row>
    <row r="39" spans="1:5" ht="45" x14ac:dyDescent="0.25">
      <c r="A39" s="35" t="s">
        <v>65</v>
      </c>
      <c r="B39" s="36" t="s">
        <v>66</v>
      </c>
      <c r="C39" s="16">
        <f>C40</f>
        <v>50000</v>
      </c>
      <c r="D39" s="16">
        <f>D40</f>
        <v>30000</v>
      </c>
      <c r="E39" s="16">
        <f>E40</f>
        <v>30000</v>
      </c>
    </row>
    <row r="40" spans="1:5" ht="60" x14ac:dyDescent="0.25">
      <c r="A40" s="35" t="s">
        <v>67</v>
      </c>
      <c r="B40" s="36" t="s">
        <v>70</v>
      </c>
      <c r="C40" s="16">
        <f>C42</f>
        <v>50000</v>
      </c>
      <c r="D40" s="16">
        <f>D42</f>
        <v>30000</v>
      </c>
      <c r="E40" s="16">
        <f>E42</f>
        <v>30000</v>
      </c>
    </row>
    <row r="41" spans="1:5" ht="60" x14ac:dyDescent="0.25">
      <c r="A41" s="35" t="s">
        <v>68</v>
      </c>
      <c r="B41" s="36" t="s">
        <v>71</v>
      </c>
      <c r="C41" s="16">
        <f>C42</f>
        <v>50000</v>
      </c>
      <c r="D41" s="16">
        <f>D42</f>
        <v>30000</v>
      </c>
      <c r="E41" s="16">
        <f>E42</f>
        <v>30000</v>
      </c>
    </row>
    <row r="42" spans="1:5" ht="90" x14ac:dyDescent="0.25">
      <c r="A42" s="35" t="s">
        <v>69</v>
      </c>
      <c r="B42" s="36" t="s">
        <v>72</v>
      </c>
      <c r="C42" s="16">
        <v>50000</v>
      </c>
      <c r="D42" s="16">
        <v>30000</v>
      </c>
      <c r="E42" s="16">
        <v>30000</v>
      </c>
    </row>
    <row r="43" spans="1:5" s="34" customFormat="1" x14ac:dyDescent="0.25">
      <c r="A43" s="32" t="s">
        <v>73</v>
      </c>
      <c r="B43" s="33" t="s">
        <v>74</v>
      </c>
      <c r="C43" s="27">
        <f>C44</f>
        <v>27921397</v>
      </c>
      <c r="D43" s="27">
        <f t="shared" ref="D43:E43" si="0">D44</f>
        <v>1198908</v>
      </c>
      <c r="E43" s="27">
        <f t="shared" si="0"/>
        <v>1128385</v>
      </c>
    </row>
    <row r="44" spans="1:5" s="34" customFormat="1" ht="45" x14ac:dyDescent="0.25">
      <c r="A44" s="32" t="s">
        <v>75</v>
      </c>
      <c r="B44" s="33" t="s">
        <v>76</v>
      </c>
      <c r="C44" s="27">
        <f>C45+C48</f>
        <v>27921397</v>
      </c>
      <c r="D44" s="27">
        <f>D45+D48</f>
        <v>1198908</v>
      </c>
      <c r="E44" s="27">
        <f>E45+E48</f>
        <v>1128385</v>
      </c>
    </row>
    <row r="45" spans="1:5" ht="30" x14ac:dyDescent="0.25">
      <c r="A45" s="35" t="s">
        <v>78</v>
      </c>
      <c r="B45" s="36" t="s">
        <v>77</v>
      </c>
      <c r="C45" s="16">
        <f>C47</f>
        <v>1410481</v>
      </c>
      <c r="D45" s="16">
        <f>D47</f>
        <v>1198908</v>
      </c>
      <c r="E45" s="16">
        <f>E47</f>
        <v>1128385</v>
      </c>
    </row>
    <row r="46" spans="1:5" ht="75" x14ac:dyDescent="0.25">
      <c r="A46" s="35" t="s">
        <v>79</v>
      </c>
      <c r="B46" s="36" t="s">
        <v>80</v>
      </c>
      <c r="C46" s="16">
        <v>1410481</v>
      </c>
      <c r="D46" s="16">
        <f>D47</f>
        <v>1198908</v>
      </c>
      <c r="E46" s="16">
        <v>1128385</v>
      </c>
    </row>
    <row r="47" spans="1:5" ht="60" x14ac:dyDescent="0.25">
      <c r="A47" s="35" t="s">
        <v>82</v>
      </c>
      <c r="B47" s="36" t="s">
        <v>81</v>
      </c>
      <c r="C47" s="16">
        <v>1410481</v>
      </c>
      <c r="D47" s="16">
        <v>1198908</v>
      </c>
      <c r="E47" s="16">
        <v>1128385</v>
      </c>
    </row>
    <row r="48" spans="1:5" ht="45" x14ac:dyDescent="0.25">
      <c r="A48" s="35" t="s">
        <v>253</v>
      </c>
      <c r="B48" s="36" t="s">
        <v>254</v>
      </c>
      <c r="C48" s="16">
        <f>C50+C52+C54</f>
        <v>26510916</v>
      </c>
      <c r="D48" s="16">
        <f>D50</f>
        <v>0</v>
      </c>
      <c r="E48" s="16">
        <f>E50</f>
        <v>0</v>
      </c>
    </row>
    <row r="49" spans="1:5" ht="45" x14ac:dyDescent="0.25">
      <c r="A49" s="35" t="s">
        <v>255</v>
      </c>
      <c r="B49" s="36" t="s">
        <v>256</v>
      </c>
      <c r="C49" s="16">
        <f>C50</f>
        <v>636145</v>
      </c>
      <c r="D49" s="16">
        <f>D50</f>
        <v>0</v>
      </c>
      <c r="E49" s="16">
        <f>E50</f>
        <v>0</v>
      </c>
    </row>
    <row r="50" spans="1:5" ht="60" x14ac:dyDescent="0.25">
      <c r="A50" s="35" t="s">
        <v>257</v>
      </c>
      <c r="B50" s="36" t="s">
        <v>258</v>
      </c>
      <c r="C50" s="16">
        <v>636145</v>
      </c>
      <c r="D50" s="16">
        <v>0</v>
      </c>
      <c r="E50" s="16">
        <v>0</v>
      </c>
    </row>
    <row r="51" spans="1:5" ht="45" x14ac:dyDescent="0.25">
      <c r="A51" s="35" t="s">
        <v>267</v>
      </c>
      <c r="B51" s="36" t="s">
        <v>269</v>
      </c>
      <c r="C51" s="16">
        <v>1124771</v>
      </c>
    </row>
    <row r="52" spans="1:5" ht="60" x14ac:dyDescent="0.25">
      <c r="A52" s="35" t="s">
        <v>268</v>
      </c>
      <c r="B52" s="36" t="s">
        <v>270</v>
      </c>
      <c r="C52" s="16">
        <v>1124771</v>
      </c>
    </row>
    <row r="53" spans="1:5" ht="60" x14ac:dyDescent="0.25">
      <c r="A53" s="35" t="s">
        <v>289</v>
      </c>
      <c r="B53" s="36" t="s">
        <v>288</v>
      </c>
      <c r="C53" s="20">
        <v>24750000</v>
      </c>
    </row>
    <row r="54" spans="1:5" ht="60" x14ac:dyDescent="0.25">
      <c r="A54" s="35" t="s">
        <v>290</v>
      </c>
      <c r="B54" s="36" t="s">
        <v>291</v>
      </c>
      <c r="C54" s="20">
        <v>24750000</v>
      </c>
    </row>
    <row r="55" spans="1:5" x14ac:dyDescent="0.25">
      <c r="A55" s="39" t="s">
        <v>83</v>
      </c>
      <c r="C55" s="16">
        <f>C43+C7</f>
        <v>40727179</v>
      </c>
      <c r="D55" s="16">
        <f>D43+D7</f>
        <v>14314528</v>
      </c>
      <c r="E55" s="16">
        <f>E43+E7</f>
        <v>14934737</v>
      </c>
    </row>
  </sheetData>
  <mergeCells count="2">
    <mergeCell ref="B2:D3"/>
    <mergeCell ref="D1:E1"/>
  </mergeCells>
  <pageMargins left="0.25" right="0.2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70" workbookViewId="0">
      <selection activeCell="A74" sqref="A74"/>
    </sheetView>
  </sheetViews>
  <sheetFormatPr defaultRowHeight="15" x14ac:dyDescent="0.25"/>
  <cols>
    <col min="1" max="1" width="25.42578125" style="14" customWidth="1"/>
    <col min="2" max="2" width="5.28515625" style="15" customWidth="1"/>
    <col min="3" max="3" width="4.85546875" style="15" customWidth="1"/>
    <col min="4" max="4" width="12" style="15" customWidth="1"/>
    <col min="5" max="5" width="5.28515625" style="15" customWidth="1"/>
    <col min="6" max="6" width="13.7109375" style="16" customWidth="1"/>
    <col min="7" max="7" width="13.140625" style="16" customWidth="1"/>
    <col min="8" max="8" width="12.85546875" style="16" customWidth="1"/>
    <col min="9" max="16384" width="9.140625" style="19"/>
  </cols>
  <sheetData>
    <row r="1" spans="1:8" ht="106.5" customHeight="1" x14ac:dyDescent="0.25">
      <c r="A1" s="40"/>
      <c r="B1" s="41"/>
      <c r="C1" s="41"/>
      <c r="D1" s="42"/>
      <c r="E1" s="42"/>
      <c r="F1" s="24"/>
      <c r="G1" s="59" t="s">
        <v>310</v>
      </c>
      <c r="H1" s="60"/>
    </row>
    <row r="2" spans="1:8" x14ac:dyDescent="0.25">
      <c r="A2" s="61" t="s">
        <v>120</v>
      </c>
      <c r="B2" s="61"/>
      <c r="C2" s="61"/>
      <c r="D2" s="61"/>
      <c r="E2" s="61"/>
      <c r="F2" s="61"/>
      <c r="G2" s="61"/>
      <c r="H2" s="61"/>
    </row>
    <row r="3" spans="1:8" x14ac:dyDescent="0.25">
      <c r="A3" s="61"/>
      <c r="B3" s="61"/>
      <c r="C3" s="61"/>
      <c r="D3" s="61"/>
      <c r="E3" s="61"/>
      <c r="F3" s="61"/>
      <c r="G3" s="61"/>
      <c r="H3" s="61"/>
    </row>
    <row r="4" spans="1:8" x14ac:dyDescent="0.25">
      <c r="A4" s="61"/>
      <c r="B4" s="61"/>
      <c r="C4" s="61"/>
      <c r="D4" s="61"/>
      <c r="E4" s="61"/>
      <c r="F4" s="61"/>
      <c r="G4" s="61"/>
      <c r="H4" s="61"/>
    </row>
    <row r="5" spans="1:8" x14ac:dyDescent="0.25">
      <c r="A5" s="40"/>
      <c r="B5" s="41"/>
      <c r="C5" s="41"/>
      <c r="D5" s="41"/>
      <c r="E5" s="41"/>
      <c r="F5" s="24"/>
      <c r="G5" s="24"/>
      <c r="H5" s="24"/>
    </row>
    <row r="6" spans="1:8" s="43" customFormat="1" ht="45" x14ac:dyDescent="0.25">
      <c r="A6" s="17" t="s">
        <v>108</v>
      </c>
      <c r="B6" s="15" t="s">
        <v>109</v>
      </c>
      <c r="C6" s="15" t="s">
        <v>110</v>
      </c>
      <c r="D6" s="15" t="s">
        <v>111</v>
      </c>
      <c r="E6" s="15" t="s">
        <v>112</v>
      </c>
      <c r="F6" s="17" t="s">
        <v>117</v>
      </c>
      <c r="G6" s="17" t="s">
        <v>118</v>
      </c>
      <c r="H6" s="17" t="s">
        <v>119</v>
      </c>
    </row>
    <row r="7" spans="1:8" s="43" customFormat="1" x14ac:dyDescent="0.25">
      <c r="A7" s="17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s="43" customFormat="1" x14ac:dyDescent="0.25">
      <c r="A8" s="44" t="s">
        <v>121</v>
      </c>
      <c r="B8" s="15"/>
      <c r="C8" s="15"/>
      <c r="D8" s="15"/>
      <c r="E8" s="15"/>
      <c r="F8" s="16">
        <f>F10+F39+F45+F60+F100+F93</f>
        <v>42842147.599999994</v>
      </c>
      <c r="G8" s="16">
        <f>G9+G10+G39+G45+G60+G100</f>
        <v>14314528</v>
      </c>
      <c r="H8" s="16">
        <f>H9+H10+H39+H45+H60+H100</f>
        <v>14934737</v>
      </c>
    </row>
    <row r="9" spans="1:8" ht="30" x14ac:dyDescent="0.25">
      <c r="A9" s="14" t="s">
        <v>122</v>
      </c>
      <c r="G9" s="16">
        <v>357863</v>
      </c>
      <c r="H9" s="16">
        <v>746737</v>
      </c>
    </row>
    <row r="10" spans="1:8" ht="30" x14ac:dyDescent="0.25">
      <c r="A10" s="14" t="s">
        <v>123</v>
      </c>
      <c r="B10" s="15" t="s">
        <v>114</v>
      </c>
      <c r="F10" s="16">
        <f>F11+F16+F27</f>
        <v>7417756</v>
      </c>
      <c r="G10" s="16">
        <f>G11+G16+G27</f>
        <v>6728880</v>
      </c>
      <c r="H10" s="16">
        <f>H11+H16+H27</f>
        <v>6727881</v>
      </c>
    </row>
    <row r="11" spans="1:8" ht="90" x14ac:dyDescent="0.25">
      <c r="A11" s="14" t="s">
        <v>124</v>
      </c>
      <c r="B11" s="15" t="s">
        <v>114</v>
      </c>
      <c r="C11" s="15" t="s">
        <v>115</v>
      </c>
      <c r="F11" s="16">
        <f>F15</f>
        <v>1009812</v>
      </c>
      <c r="G11" s="16">
        <f>G15</f>
        <v>925660</v>
      </c>
      <c r="H11" s="16">
        <f>H15</f>
        <v>925660</v>
      </c>
    </row>
    <row r="12" spans="1:8" ht="60" x14ac:dyDescent="0.25">
      <c r="A12" s="14" t="s">
        <v>125</v>
      </c>
      <c r="B12" s="15" t="s">
        <v>114</v>
      </c>
      <c r="C12" s="15" t="s">
        <v>115</v>
      </c>
      <c r="D12" s="15" t="s">
        <v>113</v>
      </c>
      <c r="F12" s="16">
        <f>F15</f>
        <v>1009812</v>
      </c>
      <c r="G12" s="16">
        <f>G15</f>
        <v>925660</v>
      </c>
      <c r="H12" s="16">
        <f>H15</f>
        <v>925660</v>
      </c>
    </row>
    <row r="13" spans="1:8" ht="30" x14ac:dyDescent="0.25">
      <c r="A13" s="14" t="s">
        <v>126</v>
      </c>
      <c r="B13" s="15" t="s">
        <v>114</v>
      </c>
      <c r="C13" s="15" t="s">
        <v>115</v>
      </c>
      <c r="D13" s="15" t="s">
        <v>129</v>
      </c>
      <c r="F13" s="16">
        <f>F15</f>
        <v>1009812</v>
      </c>
      <c r="G13" s="16">
        <f>G15</f>
        <v>925660</v>
      </c>
      <c r="H13" s="16">
        <f>H15</f>
        <v>925660</v>
      </c>
    </row>
    <row r="14" spans="1:8" ht="75" x14ac:dyDescent="0.25">
      <c r="A14" s="14" t="s">
        <v>127</v>
      </c>
      <c r="B14" s="15" t="s">
        <v>114</v>
      </c>
      <c r="C14" s="15" t="s">
        <v>115</v>
      </c>
      <c r="D14" s="15" t="s">
        <v>130</v>
      </c>
      <c r="F14" s="16">
        <f>F15</f>
        <v>1009812</v>
      </c>
      <c r="G14" s="16">
        <f>G15</f>
        <v>925660</v>
      </c>
      <c r="H14" s="16">
        <f>H15</f>
        <v>925660</v>
      </c>
    </row>
    <row r="15" spans="1:8" ht="180" x14ac:dyDescent="0.25">
      <c r="A15" s="14" t="s">
        <v>128</v>
      </c>
      <c r="B15" s="15" t="s">
        <v>114</v>
      </c>
      <c r="C15" s="15" t="s">
        <v>115</v>
      </c>
      <c r="D15" s="15" t="s">
        <v>130</v>
      </c>
      <c r="E15" s="15" t="s">
        <v>131</v>
      </c>
      <c r="F15" s="16">
        <v>1009812</v>
      </c>
      <c r="G15" s="16">
        <v>925660</v>
      </c>
      <c r="H15" s="16">
        <v>925660</v>
      </c>
    </row>
    <row r="16" spans="1:8" ht="120" x14ac:dyDescent="0.25">
      <c r="A16" s="14" t="s">
        <v>132</v>
      </c>
      <c r="B16" s="15" t="s">
        <v>114</v>
      </c>
      <c r="C16" s="15" t="s">
        <v>133</v>
      </c>
      <c r="F16" s="16">
        <f>F17+F22</f>
        <v>4694288</v>
      </c>
      <c r="G16" s="16">
        <f>G17+G22</f>
        <v>4269026</v>
      </c>
      <c r="H16" s="16">
        <f>H17+H22</f>
        <v>4269026</v>
      </c>
    </row>
    <row r="17" spans="1:8" ht="90" x14ac:dyDescent="0.25">
      <c r="A17" s="14" t="s">
        <v>134</v>
      </c>
      <c r="B17" s="15" t="s">
        <v>114</v>
      </c>
      <c r="C17" s="15" t="s">
        <v>133</v>
      </c>
      <c r="D17" s="15" t="s">
        <v>135</v>
      </c>
      <c r="F17" s="16">
        <f>F21</f>
        <v>1161300</v>
      </c>
      <c r="G17" s="16">
        <f>G21</f>
        <v>856300</v>
      </c>
      <c r="H17" s="16">
        <f>H21</f>
        <v>856300</v>
      </c>
    </row>
    <row r="18" spans="1:8" ht="165" x14ac:dyDescent="0.25">
      <c r="A18" s="14" t="s">
        <v>136</v>
      </c>
      <c r="B18" s="15" t="s">
        <v>114</v>
      </c>
      <c r="C18" s="15" t="s">
        <v>133</v>
      </c>
      <c r="D18" s="15" t="s">
        <v>137</v>
      </c>
      <c r="F18" s="16">
        <f>F21</f>
        <v>1161300</v>
      </c>
      <c r="G18" s="16">
        <f>G21</f>
        <v>856300</v>
      </c>
      <c r="H18" s="16">
        <f>H21</f>
        <v>856300</v>
      </c>
    </row>
    <row r="19" spans="1:8" ht="135" x14ac:dyDescent="0.25">
      <c r="A19" s="14" t="s">
        <v>138</v>
      </c>
      <c r="B19" s="15" t="s">
        <v>114</v>
      </c>
      <c r="C19" s="15" t="s">
        <v>133</v>
      </c>
      <c r="D19" s="15" t="s">
        <v>139</v>
      </c>
      <c r="F19" s="16">
        <f>F21</f>
        <v>1161300</v>
      </c>
      <c r="G19" s="16">
        <f>G21</f>
        <v>856300</v>
      </c>
      <c r="H19" s="16">
        <f>H21</f>
        <v>856300</v>
      </c>
    </row>
    <row r="20" spans="1:8" ht="60" x14ac:dyDescent="0.25">
      <c r="A20" s="14" t="s">
        <v>140</v>
      </c>
      <c r="B20" s="15" t="s">
        <v>114</v>
      </c>
      <c r="C20" s="15" t="s">
        <v>133</v>
      </c>
      <c r="D20" s="15" t="s">
        <v>141</v>
      </c>
      <c r="F20" s="16">
        <f>F21</f>
        <v>1161300</v>
      </c>
      <c r="G20" s="16">
        <f>G21</f>
        <v>856300</v>
      </c>
      <c r="H20" s="16">
        <f>H21</f>
        <v>856300</v>
      </c>
    </row>
    <row r="21" spans="1:8" ht="60" x14ac:dyDescent="0.25">
      <c r="A21" s="14" t="s">
        <v>142</v>
      </c>
      <c r="B21" s="15" t="s">
        <v>114</v>
      </c>
      <c r="C21" s="15" t="s">
        <v>133</v>
      </c>
      <c r="D21" s="15" t="s">
        <v>141</v>
      </c>
      <c r="E21" s="15" t="s">
        <v>116</v>
      </c>
      <c r="F21" s="16">
        <v>1161300</v>
      </c>
      <c r="G21" s="16">
        <v>856300</v>
      </c>
      <c r="H21" s="16">
        <v>856300</v>
      </c>
    </row>
    <row r="22" spans="1:8" ht="45" x14ac:dyDescent="0.25">
      <c r="A22" s="14" t="s">
        <v>143</v>
      </c>
      <c r="B22" s="15" t="s">
        <v>114</v>
      </c>
      <c r="C22" s="15" t="s">
        <v>133</v>
      </c>
      <c r="D22" s="15" t="s">
        <v>144</v>
      </c>
      <c r="F22" s="16">
        <f>F25+F26</f>
        <v>3532988</v>
      </c>
      <c r="G22" s="16">
        <f>G25+G26</f>
        <v>3412726</v>
      </c>
      <c r="H22" s="16">
        <f>H25+H26</f>
        <v>3412726</v>
      </c>
    </row>
    <row r="23" spans="1:8" ht="75" x14ac:dyDescent="0.25">
      <c r="A23" s="14" t="s">
        <v>145</v>
      </c>
      <c r="B23" s="15" t="s">
        <v>114</v>
      </c>
      <c r="C23" s="15" t="s">
        <v>133</v>
      </c>
      <c r="D23" s="15" t="s">
        <v>146</v>
      </c>
      <c r="F23" s="16">
        <f>F25+F26</f>
        <v>3532988</v>
      </c>
      <c r="G23" s="16">
        <f>G25+G26</f>
        <v>3412726</v>
      </c>
      <c r="H23" s="16">
        <f>H25+H26</f>
        <v>3412726</v>
      </c>
    </row>
    <row r="24" spans="1:8" ht="75" x14ac:dyDescent="0.25">
      <c r="A24" s="14" t="s">
        <v>127</v>
      </c>
      <c r="B24" s="15" t="s">
        <v>114</v>
      </c>
      <c r="C24" s="15" t="s">
        <v>133</v>
      </c>
      <c r="D24" s="15" t="s">
        <v>147</v>
      </c>
      <c r="F24" s="16">
        <f>F25+F26</f>
        <v>3532988</v>
      </c>
      <c r="G24" s="16">
        <f>G25+G26</f>
        <v>3412726</v>
      </c>
      <c r="H24" s="16">
        <f>H25+H26</f>
        <v>3412726</v>
      </c>
    </row>
    <row r="25" spans="1:8" ht="180" x14ac:dyDescent="0.25">
      <c r="A25" s="14" t="s">
        <v>128</v>
      </c>
      <c r="B25" s="15" t="s">
        <v>114</v>
      </c>
      <c r="C25" s="15" t="s">
        <v>133</v>
      </c>
      <c r="D25" s="15" t="s">
        <v>147</v>
      </c>
      <c r="E25" s="15" t="s">
        <v>131</v>
      </c>
      <c r="F25" s="16">
        <v>3520988</v>
      </c>
      <c r="G25" s="16">
        <v>3400726</v>
      </c>
      <c r="H25" s="16">
        <v>3400726</v>
      </c>
    </row>
    <row r="26" spans="1:8" ht="30" x14ac:dyDescent="0.25">
      <c r="A26" s="14" t="s">
        <v>148</v>
      </c>
      <c r="B26" s="15" t="s">
        <v>114</v>
      </c>
      <c r="C26" s="15" t="s">
        <v>133</v>
      </c>
      <c r="D26" s="15" t="s">
        <v>147</v>
      </c>
      <c r="E26" s="15" t="s">
        <v>149</v>
      </c>
      <c r="F26" s="16">
        <v>12000</v>
      </c>
      <c r="G26" s="16">
        <v>12000</v>
      </c>
      <c r="H26" s="16">
        <v>12000</v>
      </c>
    </row>
    <row r="27" spans="1:8" ht="45" x14ac:dyDescent="0.25">
      <c r="A27" s="14" t="s">
        <v>150</v>
      </c>
      <c r="B27" s="15" t="s">
        <v>114</v>
      </c>
      <c r="C27" s="15" t="s">
        <v>151</v>
      </c>
      <c r="F27" s="16">
        <f>F28+F33</f>
        <v>1713656</v>
      </c>
      <c r="G27" s="16">
        <f>G28+G33</f>
        <v>1534194</v>
      </c>
      <c r="H27" s="16">
        <f>H28+H33</f>
        <v>1533195</v>
      </c>
    </row>
    <row r="28" spans="1:8" ht="75" x14ac:dyDescent="0.25">
      <c r="A28" s="14" t="s">
        <v>152</v>
      </c>
      <c r="B28" s="15" t="s">
        <v>114</v>
      </c>
      <c r="C28" s="15" t="s">
        <v>151</v>
      </c>
      <c r="D28" s="15" t="s">
        <v>153</v>
      </c>
      <c r="F28" s="16">
        <f>F31+F32</f>
        <v>1574531</v>
      </c>
      <c r="G28" s="16">
        <f>G31+G32</f>
        <v>1433194</v>
      </c>
      <c r="H28" s="16">
        <f>H31+H32</f>
        <v>1433195</v>
      </c>
    </row>
    <row r="29" spans="1:8" ht="60" x14ac:dyDescent="0.25">
      <c r="A29" s="14" t="s">
        <v>154</v>
      </c>
      <c r="B29" s="15" t="s">
        <v>114</v>
      </c>
      <c r="C29" s="15" t="s">
        <v>151</v>
      </c>
      <c r="D29" s="15" t="s">
        <v>155</v>
      </c>
      <c r="F29" s="16">
        <f>F31+F32</f>
        <v>1574531</v>
      </c>
      <c r="G29" s="16">
        <f>G31+G32</f>
        <v>1433194</v>
      </c>
      <c r="H29" s="16">
        <f>H31+H32</f>
        <v>1433195</v>
      </c>
    </row>
    <row r="30" spans="1:8" ht="60" x14ac:dyDescent="0.25">
      <c r="A30" s="14" t="s">
        <v>156</v>
      </c>
      <c r="B30" s="15" t="s">
        <v>114</v>
      </c>
      <c r="C30" s="15" t="s">
        <v>151</v>
      </c>
      <c r="D30" s="15" t="s">
        <v>157</v>
      </c>
      <c r="F30" s="16">
        <f>F31+F32</f>
        <v>1574531</v>
      </c>
      <c r="G30" s="16">
        <f>G31+G32</f>
        <v>1433194</v>
      </c>
      <c r="H30" s="16">
        <f>H31+H32</f>
        <v>1433195</v>
      </c>
    </row>
    <row r="31" spans="1:8" ht="60" x14ac:dyDescent="0.25">
      <c r="A31" s="14" t="s">
        <v>158</v>
      </c>
      <c r="B31" s="15" t="s">
        <v>114</v>
      </c>
      <c r="C31" s="15" t="s">
        <v>151</v>
      </c>
      <c r="D31" s="15" t="s">
        <v>157</v>
      </c>
      <c r="E31" s="15" t="s">
        <v>116</v>
      </c>
      <c r="F31" s="16">
        <v>1429531</v>
      </c>
      <c r="G31" s="16">
        <v>1383194</v>
      </c>
      <c r="H31" s="16">
        <v>1383195</v>
      </c>
    </row>
    <row r="32" spans="1:8" ht="30" x14ac:dyDescent="0.25">
      <c r="A32" s="14" t="s">
        <v>148</v>
      </c>
      <c r="B32" s="15" t="s">
        <v>114</v>
      </c>
      <c r="C32" s="15" t="s">
        <v>151</v>
      </c>
      <c r="D32" s="15" t="s">
        <v>157</v>
      </c>
      <c r="E32" s="15" t="s">
        <v>149</v>
      </c>
      <c r="F32" s="16">
        <v>145000</v>
      </c>
      <c r="G32" s="16">
        <v>50000</v>
      </c>
      <c r="H32" s="16">
        <v>50000</v>
      </c>
    </row>
    <row r="33" spans="1:8" ht="60" x14ac:dyDescent="0.25">
      <c r="A33" s="14" t="s">
        <v>159</v>
      </c>
      <c r="B33" s="15" t="s">
        <v>114</v>
      </c>
      <c r="C33" s="15" t="s">
        <v>151</v>
      </c>
      <c r="D33" s="15" t="s">
        <v>160</v>
      </c>
      <c r="F33" s="16">
        <f>F34</f>
        <v>139125</v>
      </c>
      <c r="G33" s="16">
        <f>G34</f>
        <v>101000</v>
      </c>
      <c r="H33" s="16">
        <f>H34</f>
        <v>100000</v>
      </c>
    </row>
    <row r="34" spans="1:8" ht="45" x14ac:dyDescent="0.25">
      <c r="A34" s="14" t="s">
        <v>161</v>
      </c>
      <c r="B34" s="15" t="s">
        <v>114</v>
      </c>
      <c r="C34" s="15" t="s">
        <v>151</v>
      </c>
      <c r="D34" s="15" t="s">
        <v>162</v>
      </c>
      <c r="F34" s="16">
        <f>F36+F38</f>
        <v>139125</v>
      </c>
      <c r="G34" s="16">
        <f>G36+G38</f>
        <v>101000</v>
      </c>
      <c r="H34" s="16">
        <f>H36+H38</f>
        <v>100000</v>
      </c>
    </row>
    <row r="35" spans="1:8" ht="105" x14ac:dyDescent="0.25">
      <c r="A35" s="14" t="s">
        <v>166</v>
      </c>
      <c r="B35" s="15" t="s">
        <v>114</v>
      </c>
      <c r="C35" s="15" t="s">
        <v>151</v>
      </c>
      <c r="D35" s="15" t="s">
        <v>165</v>
      </c>
      <c r="F35" s="16">
        <f>F36</f>
        <v>9125</v>
      </c>
      <c r="G35" s="16">
        <f>G36</f>
        <v>1000</v>
      </c>
      <c r="H35" s="16">
        <f>H36</f>
        <v>0</v>
      </c>
    </row>
    <row r="36" spans="1:8" ht="30" x14ac:dyDescent="0.25">
      <c r="A36" s="14" t="s">
        <v>163</v>
      </c>
      <c r="B36" s="15" t="s">
        <v>114</v>
      </c>
      <c r="C36" s="15" t="s">
        <v>151</v>
      </c>
      <c r="D36" s="15" t="s">
        <v>165</v>
      </c>
      <c r="E36" s="15" t="s">
        <v>164</v>
      </c>
      <c r="F36" s="16">
        <v>9125</v>
      </c>
      <c r="G36" s="16">
        <v>1000</v>
      </c>
      <c r="H36" s="16">
        <v>0</v>
      </c>
    </row>
    <row r="37" spans="1:8" ht="60" x14ac:dyDescent="0.25">
      <c r="A37" s="14" t="s">
        <v>168</v>
      </c>
      <c r="B37" s="15" t="s">
        <v>114</v>
      </c>
      <c r="C37" s="15" t="s">
        <v>151</v>
      </c>
      <c r="D37" s="15" t="s">
        <v>167</v>
      </c>
      <c r="F37" s="16">
        <f>F38</f>
        <v>130000</v>
      </c>
      <c r="G37" s="16">
        <f>G38</f>
        <v>100000</v>
      </c>
      <c r="H37" s="16">
        <f>H38</f>
        <v>100000</v>
      </c>
    </row>
    <row r="38" spans="1:8" ht="60" x14ac:dyDescent="0.25">
      <c r="A38" s="14" t="s">
        <v>158</v>
      </c>
      <c r="B38" s="15" t="s">
        <v>114</v>
      </c>
      <c r="C38" s="15" t="s">
        <v>151</v>
      </c>
      <c r="D38" s="15" t="s">
        <v>167</v>
      </c>
      <c r="E38" s="15" t="s">
        <v>116</v>
      </c>
      <c r="F38" s="16">
        <v>130000</v>
      </c>
      <c r="G38" s="16">
        <v>100000</v>
      </c>
      <c r="H38" s="16">
        <v>100000</v>
      </c>
    </row>
    <row r="39" spans="1:8" ht="60" x14ac:dyDescent="0.25">
      <c r="A39" s="45" t="s">
        <v>169</v>
      </c>
      <c r="B39" s="15" t="s">
        <v>170</v>
      </c>
      <c r="F39" s="16">
        <f>F40</f>
        <v>60000</v>
      </c>
      <c r="G39" s="16">
        <f>G40</f>
        <v>50000</v>
      </c>
      <c r="H39" s="16">
        <f>H40</f>
        <v>50000</v>
      </c>
    </row>
    <row r="40" spans="1:8" ht="90" x14ac:dyDescent="0.25">
      <c r="A40" s="14" t="s">
        <v>171</v>
      </c>
      <c r="B40" s="15" t="s">
        <v>170</v>
      </c>
      <c r="C40" s="15" t="s">
        <v>172</v>
      </c>
      <c r="F40" s="16">
        <f>F44</f>
        <v>60000</v>
      </c>
      <c r="G40" s="16">
        <f>G44</f>
        <v>50000</v>
      </c>
      <c r="H40" s="16">
        <f>H44</f>
        <v>50000</v>
      </c>
    </row>
    <row r="41" spans="1:8" ht="60" x14ac:dyDescent="0.25">
      <c r="A41" s="14" t="s">
        <v>159</v>
      </c>
      <c r="B41" s="15" t="s">
        <v>170</v>
      </c>
      <c r="C41" s="15" t="s">
        <v>172</v>
      </c>
      <c r="D41" s="15" t="s">
        <v>160</v>
      </c>
      <c r="F41" s="16">
        <f>F44</f>
        <v>60000</v>
      </c>
      <c r="G41" s="16">
        <f>G44</f>
        <v>50000</v>
      </c>
      <c r="H41" s="16">
        <f>H44</f>
        <v>50000</v>
      </c>
    </row>
    <row r="42" spans="1:8" ht="45" x14ac:dyDescent="0.25">
      <c r="A42" s="14" t="s">
        <v>161</v>
      </c>
      <c r="B42" s="15" t="s">
        <v>170</v>
      </c>
      <c r="C42" s="15" t="s">
        <v>172</v>
      </c>
      <c r="D42" s="15" t="s">
        <v>162</v>
      </c>
      <c r="F42" s="16">
        <f>F44</f>
        <v>60000</v>
      </c>
      <c r="G42" s="16">
        <f>G44</f>
        <v>50000</v>
      </c>
      <c r="H42" s="16">
        <f>H44</f>
        <v>50000</v>
      </c>
    </row>
    <row r="43" spans="1:8" ht="75" x14ac:dyDescent="0.25">
      <c r="A43" s="14" t="s">
        <v>173</v>
      </c>
      <c r="B43" s="15" t="s">
        <v>170</v>
      </c>
      <c r="C43" s="15" t="s">
        <v>172</v>
      </c>
      <c r="D43" s="15" t="s">
        <v>174</v>
      </c>
      <c r="F43" s="16">
        <f>F44</f>
        <v>60000</v>
      </c>
      <c r="G43" s="16">
        <f>G44</f>
        <v>50000</v>
      </c>
      <c r="H43" s="16">
        <f>H44</f>
        <v>50000</v>
      </c>
    </row>
    <row r="44" spans="1:8" ht="60" x14ac:dyDescent="0.25">
      <c r="A44" s="14" t="s">
        <v>158</v>
      </c>
      <c r="B44" s="15" t="s">
        <v>170</v>
      </c>
      <c r="C44" s="15" t="s">
        <v>172</v>
      </c>
      <c r="D44" s="15" t="s">
        <v>174</v>
      </c>
      <c r="E44" s="15" t="s">
        <v>116</v>
      </c>
      <c r="F44" s="16">
        <v>60000</v>
      </c>
      <c r="G44" s="16">
        <v>50000</v>
      </c>
      <c r="H44" s="16">
        <v>50000</v>
      </c>
    </row>
    <row r="45" spans="1:8" ht="30" x14ac:dyDescent="0.25">
      <c r="A45" s="45" t="s">
        <v>175</v>
      </c>
      <c r="B45" s="15" t="s">
        <v>133</v>
      </c>
      <c r="E45" s="46"/>
      <c r="F45" s="16">
        <f t="shared" ref="F45:H46" si="0">F46</f>
        <v>1880440.0899999999</v>
      </c>
      <c r="G45" s="16">
        <f t="shared" si="0"/>
        <v>1400000</v>
      </c>
      <c r="H45" s="16">
        <f t="shared" si="0"/>
        <v>1400000</v>
      </c>
    </row>
    <row r="46" spans="1:8" ht="30" x14ac:dyDescent="0.25">
      <c r="A46" s="14" t="s">
        <v>176</v>
      </c>
      <c r="B46" s="15" t="s">
        <v>133</v>
      </c>
      <c r="C46" s="15" t="s">
        <v>177</v>
      </c>
      <c r="F46" s="16">
        <f t="shared" si="0"/>
        <v>1880440.0899999999</v>
      </c>
      <c r="G46" s="16">
        <f t="shared" si="0"/>
        <v>1400000</v>
      </c>
      <c r="H46" s="16">
        <f t="shared" si="0"/>
        <v>1400000</v>
      </c>
    </row>
    <row r="47" spans="1:8" ht="135" x14ac:dyDescent="0.25">
      <c r="A47" s="14" t="s">
        <v>178</v>
      </c>
      <c r="B47" s="15" t="s">
        <v>133</v>
      </c>
      <c r="C47" s="15" t="s">
        <v>177</v>
      </c>
      <c r="D47" s="15" t="s">
        <v>179</v>
      </c>
      <c r="F47" s="16">
        <f>F48+F56</f>
        <v>1880440.0899999999</v>
      </c>
      <c r="G47" s="16">
        <f>G48+G56</f>
        <v>1400000</v>
      </c>
      <c r="H47" s="16">
        <f>H48+H56</f>
        <v>1400000</v>
      </c>
    </row>
    <row r="48" spans="1:8" ht="180" x14ac:dyDescent="0.25">
      <c r="A48" s="14" t="s">
        <v>180</v>
      </c>
      <c r="B48" s="15" t="s">
        <v>133</v>
      </c>
      <c r="C48" s="15" t="s">
        <v>177</v>
      </c>
      <c r="D48" s="15" t="s">
        <v>181</v>
      </c>
      <c r="F48" s="16">
        <f>F51+F53+F55</f>
        <v>1630440.0899999999</v>
      </c>
      <c r="G48" s="16">
        <f>G51+G53+G55</f>
        <v>1100000</v>
      </c>
      <c r="H48" s="16">
        <f>H51+H53</f>
        <v>1165419</v>
      </c>
    </row>
    <row r="49" spans="1:8" ht="90" x14ac:dyDescent="0.25">
      <c r="A49" s="14" t="s">
        <v>183</v>
      </c>
      <c r="B49" s="15" t="s">
        <v>133</v>
      </c>
      <c r="C49" s="15" t="s">
        <v>177</v>
      </c>
      <c r="D49" s="15" t="s">
        <v>182</v>
      </c>
      <c r="F49" s="16">
        <f>F51+F53+F55</f>
        <v>1630440.0899999999</v>
      </c>
      <c r="G49" s="16">
        <f>G51+G53+G55</f>
        <v>1100000</v>
      </c>
      <c r="H49" s="16">
        <f>H51+H53</f>
        <v>1165419</v>
      </c>
    </row>
    <row r="50" spans="1:8" ht="120" x14ac:dyDescent="0.25">
      <c r="A50" s="14" t="s">
        <v>184</v>
      </c>
      <c r="B50" s="15" t="s">
        <v>133</v>
      </c>
      <c r="C50" s="15" t="s">
        <v>177</v>
      </c>
      <c r="D50" s="15" t="s">
        <v>274</v>
      </c>
      <c r="F50" s="16">
        <f>F51</f>
        <v>0</v>
      </c>
      <c r="G50" s="16">
        <f>G51</f>
        <v>100000</v>
      </c>
      <c r="H50" s="16">
        <f>H51</f>
        <v>100000</v>
      </c>
    </row>
    <row r="51" spans="1:8" ht="60" x14ac:dyDescent="0.25">
      <c r="A51" s="14" t="s">
        <v>158</v>
      </c>
      <c r="B51" s="15" t="s">
        <v>133</v>
      </c>
      <c r="C51" s="15" t="s">
        <v>177</v>
      </c>
      <c r="D51" s="15" t="s">
        <v>274</v>
      </c>
      <c r="E51" s="15" t="s">
        <v>116</v>
      </c>
      <c r="F51" s="16">
        <v>0</v>
      </c>
      <c r="G51" s="16">
        <v>100000</v>
      </c>
      <c r="H51" s="16">
        <v>100000</v>
      </c>
    </row>
    <row r="52" spans="1:8" ht="105" x14ac:dyDescent="0.25">
      <c r="A52" s="14" t="s">
        <v>275</v>
      </c>
      <c r="B52" s="15" t="s">
        <v>133</v>
      </c>
      <c r="C52" s="15" t="s">
        <v>177</v>
      </c>
      <c r="D52" s="15" t="s">
        <v>261</v>
      </c>
      <c r="F52" s="16">
        <f>F53</f>
        <v>1030907.09</v>
      </c>
      <c r="G52" s="16">
        <f>G53</f>
        <v>810679</v>
      </c>
      <c r="H52" s="16">
        <f>H53</f>
        <v>1065419</v>
      </c>
    </row>
    <row r="53" spans="1:8" ht="60" x14ac:dyDescent="0.25">
      <c r="A53" s="14" t="s">
        <v>158</v>
      </c>
      <c r="B53" s="15" t="s">
        <v>133</v>
      </c>
      <c r="C53" s="15" t="s">
        <v>177</v>
      </c>
      <c r="D53" s="15" t="s">
        <v>261</v>
      </c>
      <c r="E53" s="15" t="s">
        <v>116</v>
      </c>
      <c r="F53" s="16">
        <v>1030907.09</v>
      </c>
      <c r="G53" s="16">
        <v>810679</v>
      </c>
      <c r="H53" s="16">
        <v>1065419</v>
      </c>
    </row>
    <row r="54" spans="1:8" ht="75" x14ac:dyDescent="0.25">
      <c r="A54" s="14" t="s">
        <v>185</v>
      </c>
      <c r="B54" s="15" t="s">
        <v>133</v>
      </c>
      <c r="C54" s="15" t="s">
        <v>177</v>
      </c>
      <c r="D54" s="15" t="s">
        <v>276</v>
      </c>
      <c r="F54" s="16">
        <f>F55</f>
        <v>599533</v>
      </c>
    </row>
    <row r="55" spans="1:8" ht="60" x14ac:dyDescent="0.25">
      <c r="A55" s="14" t="s">
        <v>158</v>
      </c>
      <c r="B55" s="15" t="s">
        <v>133</v>
      </c>
      <c r="C55" s="15" t="s">
        <v>177</v>
      </c>
      <c r="D55" s="15" t="s">
        <v>276</v>
      </c>
      <c r="E55" s="15" t="s">
        <v>116</v>
      </c>
      <c r="F55" s="16">
        <v>599533</v>
      </c>
      <c r="G55" s="16">
        <v>189321</v>
      </c>
    </row>
    <row r="56" spans="1:8" ht="195" x14ac:dyDescent="0.25">
      <c r="A56" s="14" t="s">
        <v>187</v>
      </c>
      <c r="B56" s="15" t="s">
        <v>133</v>
      </c>
      <c r="C56" s="15" t="s">
        <v>177</v>
      </c>
      <c r="D56" s="15" t="s">
        <v>186</v>
      </c>
      <c r="F56" s="16">
        <f>F59</f>
        <v>250000</v>
      </c>
      <c r="G56" s="16">
        <f>G59</f>
        <v>300000</v>
      </c>
      <c r="H56" s="16">
        <f>H59</f>
        <v>234581</v>
      </c>
    </row>
    <row r="57" spans="1:8" ht="135" x14ac:dyDescent="0.25">
      <c r="A57" s="14" t="s">
        <v>188</v>
      </c>
      <c r="B57" s="15" t="s">
        <v>133</v>
      </c>
      <c r="C57" s="15" t="s">
        <v>177</v>
      </c>
      <c r="D57" s="15" t="s">
        <v>189</v>
      </c>
      <c r="F57" s="16">
        <f>F59</f>
        <v>250000</v>
      </c>
      <c r="G57" s="16">
        <f>G59</f>
        <v>300000</v>
      </c>
      <c r="H57" s="16">
        <f>H59</f>
        <v>234581</v>
      </c>
    </row>
    <row r="58" spans="1:8" ht="75" x14ac:dyDescent="0.25">
      <c r="A58" s="14" t="s">
        <v>190</v>
      </c>
      <c r="B58" s="15" t="s">
        <v>133</v>
      </c>
      <c r="C58" s="15" t="s">
        <v>177</v>
      </c>
      <c r="D58" s="15" t="s">
        <v>303</v>
      </c>
      <c r="F58" s="16">
        <f>F59</f>
        <v>250000</v>
      </c>
      <c r="G58" s="16">
        <f>G59</f>
        <v>300000</v>
      </c>
      <c r="H58" s="16">
        <f>H59</f>
        <v>234581</v>
      </c>
    </row>
    <row r="59" spans="1:8" ht="60" x14ac:dyDescent="0.25">
      <c r="A59" s="14" t="s">
        <v>158</v>
      </c>
      <c r="B59" s="15" t="s">
        <v>133</v>
      </c>
      <c r="C59" s="15" t="s">
        <v>177</v>
      </c>
      <c r="D59" s="15" t="s">
        <v>303</v>
      </c>
      <c r="E59" s="15" t="s">
        <v>116</v>
      </c>
      <c r="F59" s="16">
        <v>250000</v>
      </c>
      <c r="G59" s="16">
        <v>300000</v>
      </c>
      <c r="H59" s="16">
        <v>234581</v>
      </c>
    </row>
    <row r="60" spans="1:8" ht="45" x14ac:dyDescent="0.25">
      <c r="A60" s="14" t="s">
        <v>191</v>
      </c>
      <c r="B60" s="15" t="s">
        <v>192</v>
      </c>
      <c r="F60" s="16">
        <f>F61+F76+F67</f>
        <v>31416747.509999998</v>
      </c>
      <c r="G60" s="16">
        <f>G61+G76</f>
        <v>4298245</v>
      </c>
      <c r="H60" s="16">
        <f>H61+H76</f>
        <v>4510579</v>
      </c>
    </row>
    <row r="61" spans="1:8" x14ac:dyDescent="0.25">
      <c r="A61" s="14" t="s">
        <v>193</v>
      </c>
      <c r="B61" s="15" t="s">
        <v>192</v>
      </c>
      <c r="C61" s="15" t="s">
        <v>114</v>
      </c>
      <c r="F61" s="16">
        <f>F66</f>
        <v>11500</v>
      </c>
      <c r="G61" s="16">
        <f>G62</f>
        <v>10500</v>
      </c>
      <c r="H61" s="16">
        <f>H62</f>
        <v>10500</v>
      </c>
    </row>
    <row r="62" spans="1:8" ht="180" x14ac:dyDescent="0.25">
      <c r="A62" s="14" t="s">
        <v>194</v>
      </c>
      <c r="B62" s="15" t="s">
        <v>192</v>
      </c>
      <c r="C62" s="15" t="s">
        <v>114</v>
      </c>
      <c r="D62" s="15" t="s">
        <v>195</v>
      </c>
      <c r="F62" s="16">
        <f>F66</f>
        <v>11500</v>
      </c>
      <c r="G62" s="16">
        <f>G66</f>
        <v>10500</v>
      </c>
      <c r="H62" s="16">
        <f>H66</f>
        <v>10500</v>
      </c>
    </row>
    <row r="63" spans="1:8" ht="240" x14ac:dyDescent="0.25">
      <c r="A63" s="14" t="s">
        <v>197</v>
      </c>
      <c r="B63" s="15" t="s">
        <v>192</v>
      </c>
      <c r="C63" s="15" t="s">
        <v>114</v>
      </c>
      <c r="D63" s="15" t="s">
        <v>196</v>
      </c>
      <c r="F63" s="16">
        <f>F66</f>
        <v>11500</v>
      </c>
      <c r="G63" s="16">
        <f>G66</f>
        <v>10500</v>
      </c>
      <c r="H63" s="16">
        <f>H66</f>
        <v>10500</v>
      </c>
    </row>
    <row r="64" spans="1:8" ht="90" x14ac:dyDescent="0.25">
      <c r="A64" s="14" t="s">
        <v>199</v>
      </c>
      <c r="B64" s="15" t="s">
        <v>192</v>
      </c>
      <c r="C64" s="15" t="s">
        <v>114</v>
      </c>
      <c r="D64" s="15" t="s">
        <v>198</v>
      </c>
      <c r="F64" s="16">
        <f>F66</f>
        <v>11500</v>
      </c>
      <c r="G64" s="16">
        <f>G66</f>
        <v>10500</v>
      </c>
      <c r="H64" s="16">
        <f>H66</f>
        <v>10500</v>
      </c>
    </row>
    <row r="65" spans="1:8" ht="60" x14ac:dyDescent="0.25">
      <c r="A65" s="14" t="s">
        <v>200</v>
      </c>
      <c r="B65" s="15" t="s">
        <v>192</v>
      </c>
      <c r="C65" s="15" t="s">
        <v>114</v>
      </c>
      <c r="D65" s="15" t="s">
        <v>201</v>
      </c>
      <c r="F65" s="16">
        <f>F66</f>
        <v>11500</v>
      </c>
      <c r="G65" s="16">
        <f>G66</f>
        <v>10500</v>
      </c>
      <c r="H65" s="16">
        <f>H66</f>
        <v>10500</v>
      </c>
    </row>
    <row r="66" spans="1:8" ht="60" x14ac:dyDescent="0.25">
      <c r="A66" s="14" t="s">
        <v>158</v>
      </c>
      <c r="B66" s="15" t="s">
        <v>192</v>
      </c>
      <c r="C66" s="15" t="s">
        <v>114</v>
      </c>
      <c r="D66" s="15" t="s">
        <v>201</v>
      </c>
      <c r="E66" s="15" t="s">
        <v>116</v>
      </c>
      <c r="F66" s="16">
        <v>11500</v>
      </c>
      <c r="G66" s="16">
        <v>10500</v>
      </c>
      <c r="H66" s="16">
        <v>10500</v>
      </c>
    </row>
    <row r="67" spans="1:8" x14ac:dyDescent="0.25">
      <c r="A67" s="14" t="s">
        <v>292</v>
      </c>
      <c r="B67" s="15" t="s">
        <v>192</v>
      </c>
      <c r="C67" s="15" t="s">
        <v>115</v>
      </c>
      <c r="F67" s="20">
        <f>F68</f>
        <v>25245000</v>
      </c>
    </row>
    <row r="68" spans="1:8" ht="180" x14ac:dyDescent="0.25">
      <c r="A68" s="14" t="s">
        <v>194</v>
      </c>
      <c r="B68" s="15" t="s">
        <v>192</v>
      </c>
      <c r="C68" s="15" t="s">
        <v>115</v>
      </c>
      <c r="D68" s="15" t="s">
        <v>195</v>
      </c>
      <c r="F68" s="20">
        <f>F69</f>
        <v>25245000</v>
      </c>
    </row>
    <row r="69" spans="1:8" ht="240" x14ac:dyDescent="0.25">
      <c r="A69" s="14" t="s">
        <v>203</v>
      </c>
      <c r="B69" s="15" t="s">
        <v>192</v>
      </c>
      <c r="C69" s="15" t="s">
        <v>115</v>
      </c>
      <c r="D69" s="15" t="s">
        <v>204</v>
      </c>
      <c r="F69" s="20">
        <f>F72+F75</f>
        <v>25245000</v>
      </c>
    </row>
    <row r="70" spans="1:8" ht="60" x14ac:dyDescent="0.25">
      <c r="A70" s="14" t="s">
        <v>305</v>
      </c>
      <c r="B70" s="15" t="s">
        <v>192</v>
      </c>
      <c r="C70" s="15" t="s">
        <v>115</v>
      </c>
      <c r="D70" s="15" t="s">
        <v>299</v>
      </c>
      <c r="F70" s="20">
        <f>F72</f>
        <v>25000000</v>
      </c>
    </row>
    <row r="71" spans="1:8" ht="60" x14ac:dyDescent="0.25">
      <c r="A71" s="14" t="s">
        <v>293</v>
      </c>
      <c r="B71" s="15" t="s">
        <v>192</v>
      </c>
      <c r="C71" s="15" t="s">
        <v>115</v>
      </c>
      <c r="D71" s="15" t="s">
        <v>298</v>
      </c>
      <c r="F71" s="20">
        <f>F72</f>
        <v>25000000</v>
      </c>
    </row>
    <row r="72" spans="1:8" ht="75" x14ac:dyDescent="0.25">
      <c r="A72" s="14" t="s">
        <v>304</v>
      </c>
      <c r="B72" s="15" t="s">
        <v>192</v>
      </c>
      <c r="C72" s="15" t="s">
        <v>115</v>
      </c>
      <c r="D72" s="15" t="s">
        <v>297</v>
      </c>
      <c r="E72" s="15" t="s">
        <v>294</v>
      </c>
      <c r="F72" s="20">
        <v>25000000</v>
      </c>
    </row>
    <row r="73" spans="1:8" ht="60" x14ac:dyDescent="0.25">
      <c r="A73" s="14" t="s">
        <v>296</v>
      </c>
      <c r="B73" s="15" t="s">
        <v>192</v>
      </c>
      <c r="C73" s="15" t="s">
        <v>115</v>
      </c>
      <c r="D73" s="15" t="s">
        <v>300</v>
      </c>
      <c r="F73" s="20">
        <v>245000</v>
      </c>
    </row>
    <row r="74" spans="1:8" ht="30" x14ac:dyDescent="0.25">
      <c r="A74" s="14" t="s">
        <v>302</v>
      </c>
      <c r="B74" s="15" t="s">
        <v>192</v>
      </c>
      <c r="C74" s="15" t="s">
        <v>115</v>
      </c>
      <c r="D74" s="15" t="s">
        <v>301</v>
      </c>
      <c r="F74" s="20">
        <v>245000</v>
      </c>
    </row>
    <row r="75" spans="1:8" ht="30" x14ac:dyDescent="0.25">
      <c r="A75" s="14" t="s">
        <v>148</v>
      </c>
      <c r="B75" s="15" t="s">
        <v>192</v>
      </c>
      <c r="C75" s="15" t="s">
        <v>115</v>
      </c>
      <c r="D75" s="15" t="s">
        <v>301</v>
      </c>
      <c r="E75" s="15" t="s">
        <v>149</v>
      </c>
      <c r="F75" s="20">
        <v>245000</v>
      </c>
    </row>
    <row r="76" spans="1:8" x14ac:dyDescent="0.25">
      <c r="A76" s="14" t="s">
        <v>202</v>
      </c>
      <c r="B76" s="15" t="s">
        <v>192</v>
      </c>
      <c r="C76" s="15" t="s">
        <v>170</v>
      </c>
      <c r="F76" s="16">
        <f>F77+F85</f>
        <v>6160247.5099999998</v>
      </c>
      <c r="G76" s="16">
        <f>G77+G85</f>
        <v>4287745</v>
      </c>
      <c r="H76" s="16">
        <f>H77+H85</f>
        <v>4500079</v>
      </c>
    </row>
    <row r="77" spans="1:8" ht="180" x14ac:dyDescent="0.25">
      <c r="A77" s="14" t="s">
        <v>194</v>
      </c>
      <c r="B77" s="15" t="s">
        <v>192</v>
      </c>
      <c r="C77" s="15" t="s">
        <v>170</v>
      </c>
      <c r="D77" s="15" t="s">
        <v>195</v>
      </c>
      <c r="F77" s="16">
        <f>F78</f>
        <v>4617374.51</v>
      </c>
      <c r="G77" s="16">
        <f>G78</f>
        <v>3787745</v>
      </c>
      <c r="H77" s="16">
        <f>H78</f>
        <v>4000079</v>
      </c>
    </row>
    <row r="78" spans="1:8" ht="240" x14ac:dyDescent="0.25">
      <c r="A78" s="14" t="s">
        <v>203</v>
      </c>
      <c r="B78" s="15" t="s">
        <v>192</v>
      </c>
      <c r="C78" s="15" t="s">
        <v>170</v>
      </c>
      <c r="D78" s="15" t="s">
        <v>204</v>
      </c>
      <c r="F78" s="16">
        <f>F81+F84</f>
        <v>4617374.51</v>
      </c>
      <c r="G78" s="16">
        <f>G81+G84</f>
        <v>3787745</v>
      </c>
      <c r="H78" s="16">
        <f>H81+H84</f>
        <v>4000079</v>
      </c>
    </row>
    <row r="79" spans="1:8" ht="60" x14ac:dyDescent="0.25">
      <c r="A79" s="14" t="s">
        <v>205</v>
      </c>
      <c r="B79" s="15" t="s">
        <v>192</v>
      </c>
      <c r="C79" s="15" t="s">
        <v>170</v>
      </c>
      <c r="D79" s="15" t="s">
        <v>206</v>
      </c>
      <c r="F79" s="16">
        <f>F81</f>
        <v>1500000</v>
      </c>
      <c r="G79" s="16">
        <f>G81</f>
        <v>1300000</v>
      </c>
      <c r="H79" s="16">
        <f>H80</f>
        <v>1300000</v>
      </c>
    </row>
    <row r="80" spans="1:8" ht="30" x14ac:dyDescent="0.25">
      <c r="A80" s="14" t="s">
        <v>207</v>
      </c>
      <c r="B80" s="15" t="s">
        <v>192</v>
      </c>
      <c r="C80" s="15" t="s">
        <v>170</v>
      </c>
      <c r="D80" s="15" t="s">
        <v>208</v>
      </c>
      <c r="F80" s="16">
        <f>F81</f>
        <v>1500000</v>
      </c>
      <c r="G80" s="16">
        <f>G81</f>
        <v>1300000</v>
      </c>
      <c r="H80" s="16">
        <f>H81</f>
        <v>1300000</v>
      </c>
    </row>
    <row r="81" spans="1:8" ht="60" x14ac:dyDescent="0.25">
      <c r="A81" s="14" t="s">
        <v>158</v>
      </c>
      <c r="B81" s="15" t="s">
        <v>192</v>
      </c>
      <c r="C81" s="15" t="s">
        <v>170</v>
      </c>
      <c r="D81" s="15" t="s">
        <v>208</v>
      </c>
      <c r="E81" s="15" t="s">
        <v>116</v>
      </c>
      <c r="F81" s="16">
        <v>1500000</v>
      </c>
      <c r="G81" s="16">
        <v>1300000</v>
      </c>
      <c r="H81" s="16">
        <v>1300000</v>
      </c>
    </row>
    <row r="82" spans="1:8" ht="150" x14ac:dyDescent="0.25">
      <c r="A82" s="14" t="s">
        <v>209</v>
      </c>
      <c r="B82" s="15" t="s">
        <v>192</v>
      </c>
      <c r="C82" s="15" t="s">
        <v>170</v>
      </c>
      <c r="D82" s="15" t="s">
        <v>210</v>
      </c>
      <c r="F82" s="16">
        <f>F84</f>
        <v>3117374.51</v>
      </c>
      <c r="G82" s="16">
        <f>G84</f>
        <v>2487745</v>
      </c>
      <c r="H82" s="16">
        <f>H84</f>
        <v>2700079</v>
      </c>
    </row>
    <row r="83" spans="1:8" ht="30" x14ac:dyDescent="0.25">
      <c r="A83" s="14" t="s">
        <v>207</v>
      </c>
      <c r="B83" s="15" t="s">
        <v>192</v>
      </c>
      <c r="C83" s="15" t="s">
        <v>170</v>
      </c>
      <c r="D83" s="15" t="s">
        <v>211</v>
      </c>
      <c r="F83" s="16">
        <f>F84</f>
        <v>3117374.51</v>
      </c>
      <c r="G83" s="16">
        <f>G84</f>
        <v>2487745</v>
      </c>
      <c r="H83" s="16">
        <f>H84</f>
        <v>2700079</v>
      </c>
    </row>
    <row r="84" spans="1:8" ht="60" x14ac:dyDescent="0.25">
      <c r="A84" s="14" t="s">
        <v>158</v>
      </c>
      <c r="B84" s="15" t="s">
        <v>192</v>
      </c>
      <c r="C84" s="15" t="s">
        <v>170</v>
      </c>
      <c r="D84" s="15" t="s">
        <v>211</v>
      </c>
      <c r="E84" s="15" t="s">
        <v>116</v>
      </c>
      <c r="F84" s="16">
        <v>3117374.51</v>
      </c>
      <c r="G84" s="16">
        <v>2487745</v>
      </c>
      <c r="H84" s="16">
        <v>2700079</v>
      </c>
    </row>
    <row r="85" spans="1:8" ht="120" x14ac:dyDescent="0.25">
      <c r="A85" s="14" t="s">
        <v>212</v>
      </c>
      <c r="B85" s="15" t="s">
        <v>192</v>
      </c>
      <c r="C85" s="15" t="s">
        <v>170</v>
      </c>
      <c r="D85" s="15" t="s">
        <v>213</v>
      </c>
      <c r="F85" s="16">
        <f>F86</f>
        <v>1542873</v>
      </c>
      <c r="G85" s="16">
        <f>G87</f>
        <v>500000</v>
      </c>
      <c r="H85" s="16">
        <f>H89</f>
        <v>500000</v>
      </c>
    </row>
    <row r="86" spans="1:8" ht="165" x14ac:dyDescent="0.25">
      <c r="A86" s="14" t="s">
        <v>214</v>
      </c>
      <c r="B86" s="15" t="s">
        <v>192</v>
      </c>
      <c r="C86" s="15" t="s">
        <v>170</v>
      </c>
      <c r="D86" s="15" t="s">
        <v>215</v>
      </c>
      <c r="F86" s="16">
        <f>F89+F92</f>
        <v>1542873</v>
      </c>
      <c r="G86" s="16">
        <f>G89</f>
        <v>500000</v>
      </c>
      <c r="H86" s="16">
        <f>H89</f>
        <v>500000</v>
      </c>
    </row>
    <row r="87" spans="1:8" ht="120" x14ac:dyDescent="0.25">
      <c r="A87" s="14" t="s">
        <v>216</v>
      </c>
      <c r="B87" s="15" t="s">
        <v>192</v>
      </c>
      <c r="C87" s="15" t="s">
        <v>170</v>
      </c>
      <c r="D87" s="15" t="s">
        <v>217</v>
      </c>
      <c r="F87" s="16">
        <f>F89</f>
        <v>396941</v>
      </c>
      <c r="G87" s="16">
        <f>G89</f>
        <v>500000</v>
      </c>
      <c r="H87" s="16">
        <f>H89</f>
        <v>500000</v>
      </c>
    </row>
    <row r="88" spans="1:8" ht="75" x14ac:dyDescent="0.25">
      <c r="A88" s="14" t="s">
        <v>218</v>
      </c>
      <c r="B88" s="15" t="s">
        <v>192</v>
      </c>
      <c r="C88" s="15" t="s">
        <v>170</v>
      </c>
      <c r="D88" s="15" t="s">
        <v>219</v>
      </c>
      <c r="F88" s="16">
        <f>F89</f>
        <v>396941</v>
      </c>
      <c r="G88" s="16">
        <f>G89</f>
        <v>500000</v>
      </c>
      <c r="H88" s="16">
        <f>H89</f>
        <v>500000</v>
      </c>
    </row>
    <row r="89" spans="1:8" ht="60" x14ac:dyDescent="0.25">
      <c r="A89" s="14" t="s">
        <v>158</v>
      </c>
      <c r="B89" s="15" t="s">
        <v>192</v>
      </c>
      <c r="C89" s="15" t="s">
        <v>170</v>
      </c>
      <c r="D89" s="15" t="s">
        <v>219</v>
      </c>
      <c r="E89" s="15" t="s">
        <v>116</v>
      </c>
      <c r="F89" s="16">
        <v>396941</v>
      </c>
      <c r="G89" s="16">
        <v>500000</v>
      </c>
      <c r="H89" s="16">
        <v>500000</v>
      </c>
    </row>
    <row r="90" spans="1:8" ht="60" x14ac:dyDescent="0.25">
      <c r="A90" s="11" t="s">
        <v>306</v>
      </c>
      <c r="B90" s="12" t="s">
        <v>192</v>
      </c>
      <c r="C90" s="12" t="s">
        <v>170</v>
      </c>
      <c r="D90" s="12" t="s">
        <v>271</v>
      </c>
      <c r="E90" s="12"/>
      <c r="F90" s="13">
        <f>F92</f>
        <v>1145932</v>
      </c>
      <c r="G90" s="13"/>
      <c r="H90" s="13"/>
    </row>
    <row r="91" spans="1:8" ht="60" x14ac:dyDescent="0.25">
      <c r="A91" s="11" t="s">
        <v>273</v>
      </c>
      <c r="B91" s="12" t="s">
        <v>192</v>
      </c>
      <c r="C91" s="12" t="s">
        <v>170</v>
      </c>
      <c r="D91" s="12" t="s">
        <v>272</v>
      </c>
      <c r="E91" s="12"/>
      <c r="F91" s="13">
        <f>F92</f>
        <v>1145932</v>
      </c>
      <c r="G91" s="13"/>
      <c r="H91" s="13"/>
    </row>
    <row r="92" spans="1:8" ht="60" x14ac:dyDescent="0.25">
      <c r="A92" s="11" t="s">
        <v>158</v>
      </c>
      <c r="B92" s="12" t="s">
        <v>192</v>
      </c>
      <c r="C92" s="12" t="s">
        <v>170</v>
      </c>
      <c r="D92" s="12" t="s">
        <v>272</v>
      </c>
      <c r="E92" s="12" t="s">
        <v>116</v>
      </c>
      <c r="F92" s="13">
        <v>1145932</v>
      </c>
      <c r="G92" s="13"/>
      <c r="H92" s="13"/>
    </row>
    <row r="93" spans="1:8" x14ac:dyDescent="0.25">
      <c r="A93" s="11" t="s">
        <v>282</v>
      </c>
      <c r="B93" s="12" t="s">
        <v>284</v>
      </c>
      <c r="C93" s="12"/>
      <c r="D93" s="12"/>
      <c r="E93" s="12"/>
      <c r="F93" s="13">
        <f>F99</f>
        <v>13664</v>
      </c>
      <c r="G93" s="13"/>
      <c r="H93" s="13"/>
    </row>
    <row r="94" spans="1:8" ht="75" x14ac:dyDescent="0.25">
      <c r="A94" s="11" t="s">
        <v>283</v>
      </c>
      <c r="B94" s="12" t="s">
        <v>284</v>
      </c>
      <c r="C94" s="12" t="s">
        <v>192</v>
      </c>
      <c r="D94" s="12"/>
      <c r="E94" s="12"/>
      <c r="F94" s="13">
        <f>F99</f>
        <v>13664</v>
      </c>
      <c r="G94" s="13"/>
      <c r="H94" s="13"/>
    </row>
    <row r="95" spans="1:8" ht="90" x14ac:dyDescent="0.25">
      <c r="A95" s="11" t="s">
        <v>285</v>
      </c>
      <c r="B95" s="12" t="s">
        <v>284</v>
      </c>
      <c r="C95" s="12" t="s">
        <v>192</v>
      </c>
      <c r="D95" s="12" t="s">
        <v>135</v>
      </c>
      <c r="E95" s="12"/>
      <c r="F95" s="13">
        <f>F99</f>
        <v>13664</v>
      </c>
      <c r="G95" s="13"/>
      <c r="H95" s="13"/>
    </row>
    <row r="96" spans="1:8" ht="165" x14ac:dyDescent="0.25">
      <c r="A96" s="11" t="s">
        <v>286</v>
      </c>
      <c r="B96" s="12" t="s">
        <v>284</v>
      </c>
      <c r="C96" s="12" t="s">
        <v>192</v>
      </c>
      <c r="D96" s="12" t="s">
        <v>137</v>
      </c>
      <c r="E96" s="12"/>
      <c r="F96" s="13">
        <f>F99</f>
        <v>13664</v>
      </c>
      <c r="G96" s="13"/>
      <c r="H96" s="13"/>
    </row>
    <row r="97" spans="1:8" ht="135" x14ac:dyDescent="0.25">
      <c r="A97" s="11" t="s">
        <v>287</v>
      </c>
      <c r="B97" s="12" t="s">
        <v>284</v>
      </c>
      <c r="C97" s="12" t="s">
        <v>192</v>
      </c>
      <c r="D97" s="12" t="s">
        <v>139</v>
      </c>
      <c r="E97" s="12"/>
      <c r="F97" s="13">
        <f>F99</f>
        <v>13664</v>
      </c>
      <c r="G97" s="13"/>
      <c r="H97" s="13"/>
    </row>
    <row r="98" spans="1:8" ht="60" x14ac:dyDescent="0.25">
      <c r="A98" s="11" t="s">
        <v>140</v>
      </c>
      <c r="B98" s="12" t="s">
        <v>284</v>
      </c>
      <c r="C98" s="12" t="s">
        <v>192</v>
      </c>
      <c r="D98" s="12" t="s">
        <v>141</v>
      </c>
      <c r="E98" s="12"/>
      <c r="F98" s="13">
        <f>F99</f>
        <v>13664</v>
      </c>
      <c r="G98" s="13"/>
      <c r="H98" s="13"/>
    </row>
    <row r="99" spans="1:8" ht="60" x14ac:dyDescent="0.25">
      <c r="A99" s="11" t="s">
        <v>158</v>
      </c>
      <c r="B99" s="12" t="s">
        <v>284</v>
      </c>
      <c r="C99" s="12" t="s">
        <v>192</v>
      </c>
      <c r="D99" s="12" t="s">
        <v>141</v>
      </c>
      <c r="E99" s="12" t="s">
        <v>116</v>
      </c>
      <c r="F99" s="13">
        <v>13664</v>
      </c>
      <c r="G99" s="13"/>
      <c r="H99" s="13"/>
    </row>
    <row r="100" spans="1:8" x14ac:dyDescent="0.25">
      <c r="A100" s="14" t="s">
        <v>220</v>
      </c>
      <c r="B100" s="15" t="s">
        <v>172</v>
      </c>
      <c r="F100" s="16">
        <f>F101+F107</f>
        <v>2053540</v>
      </c>
      <c r="G100" s="16">
        <f>G101+G107</f>
        <v>1479540</v>
      </c>
      <c r="H100" s="16">
        <f>H101+H107</f>
        <v>1499540</v>
      </c>
    </row>
    <row r="101" spans="1:8" x14ac:dyDescent="0.25">
      <c r="A101" s="14" t="s">
        <v>221</v>
      </c>
      <c r="B101" s="15" t="s">
        <v>172</v>
      </c>
      <c r="C101" s="15" t="s">
        <v>114</v>
      </c>
      <c r="F101" s="16">
        <f>F102</f>
        <v>919540</v>
      </c>
      <c r="G101" s="16">
        <f>G102</f>
        <v>919540</v>
      </c>
      <c r="H101" s="16">
        <f>H102</f>
        <v>919540</v>
      </c>
    </row>
    <row r="102" spans="1:8" s="21" customFormat="1" ht="90" x14ac:dyDescent="0.25">
      <c r="A102" s="11" t="s">
        <v>222</v>
      </c>
      <c r="B102" s="12" t="s">
        <v>172</v>
      </c>
      <c r="C102" s="12" t="s">
        <v>114</v>
      </c>
      <c r="D102" s="12" t="s">
        <v>223</v>
      </c>
      <c r="E102" s="12"/>
      <c r="F102" s="13">
        <f>F106</f>
        <v>919540</v>
      </c>
      <c r="G102" s="13">
        <f>G106</f>
        <v>919540</v>
      </c>
      <c r="H102" s="13">
        <f>H106</f>
        <v>919540</v>
      </c>
    </row>
    <row r="103" spans="1:8" ht="150" x14ac:dyDescent="0.25">
      <c r="A103" s="14" t="s">
        <v>224</v>
      </c>
      <c r="B103" s="15" t="s">
        <v>172</v>
      </c>
      <c r="C103" s="15" t="s">
        <v>114</v>
      </c>
      <c r="D103" s="15" t="s">
        <v>225</v>
      </c>
      <c r="F103" s="16">
        <f>F106</f>
        <v>919540</v>
      </c>
      <c r="G103" s="16">
        <f>G106</f>
        <v>919540</v>
      </c>
      <c r="H103" s="16">
        <f>H106</f>
        <v>919540</v>
      </c>
    </row>
    <row r="104" spans="1:8" ht="75" x14ac:dyDescent="0.25">
      <c r="A104" s="14" t="s">
        <v>226</v>
      </c>
      <c r="B104" s="15" t="s">
        <v>172</v>
      </c>
      <c r="C104" s="15" t="s">
        <v>114</v>
      </c>
      <c r="D104" s="15" t="s">
        <v>227</v>
      </c>
      <c r="F104" s="16">
        <f>F106</f>
        <v>919540</v>
      </c>
      <c r="G104" s="16">
        <f>G106</f>
        <v>919540</v>
      </c>
      <c r="H104" s="16">
        <f>H106</f>
        <v>919540</v>
      </c>
    </row>
    <row r="105" spans="1:8" ht="60" x14ac:dyDescent="0.25">
      <c r="A105" s="14" t="s">
        <v>228</v>
      </c>
      <c r="B105" s="15" t="s">
        <v>172</v>
      </c>
      <c r="C105" s="15" t="s">
        <v>114</v>
      </c>
      <c r="D105" s="15" t="s">
        <v>229</v>
      </c>
      <c r="F105" s="16">
        <f>F106</f>
        <v>919540</v>
      </c>
      <c r="G105" s="16">
        <f>G106</f>
        <v>919540</v>
      </c>
      <c r="H105" s="16">
        <f>H106</f>
        <v>919540</v>
      </c>
    </row>
    <row r="106" spans="1:8" ht="45" x14ac:dyDescent="0.25">
      <c r="A106" s="14" t="s">
        <v>230</v>
      </c>
      <c r="B106" s="15" t="s">
        <v>172</v>
      </c>
      <c r="C106" s="15" t="s">
        <v>114</v>
      </c>
      <c r="D106" s="15" t="s">
        <v>229</v>
      </c>
      <c r="E106" s="15" t="s">
        <v>231</v>
      </c>
      <c r="F106" s="16">
        <v>919540</v>
      </c>
      <c r="G106" s="16">
        <v>919540</v>
      </c>
      <c r="H106" s="16">
        <v>919540</v>
      </c>
    </row>
    <row r="107" spans="1:8" ht="30" x14ac:dyDescent="0.25">
      <c r="A107" s="14" t="s">
        <v>233</v>
      </c>
      <c r="B107" s="15" t="s">
        <v>172</v>
      </c>
      <c r="C107" s="15" t="s">
        <v>133</v>
      </c>
      <c r="F107" s="16">
        <f>F108</f>
        <v>1134000</v>
      </c>
      <c r="G107" s="16">
        <f>G108</f>
        <v>560000</v>
      </c>
      <c r="H107" s="16">
        <f>H108</f>
        <v>580000</v>
      </c>
    </row>
    <row r="108" spans="1:8" ht="180" x14ac:dyDescent="0.25">
      <c r="A108" s="14" t="s">
        <v>194</v>
      </c>
      <c r="B108" s="15" t="s">
        <v>172</v>
      </c>
      <c r="C108" s="15" t="s">
        <v>133</v>
      </c>
      <c r="D108" s="15" t="s">
        <v>195</v>
      </c>
      <c r="F108" s="16">
        <f>F112</f>
        <v>1134000</v>
      </c>
      <c r="G108" s="16">
        <f>G112</f>
        <v>560000</v>
      </c>
      <c r="H108" s="16">
        <f>H112</f>
        <v>580000</v>
      </c>
    </row>
    <row r="109" spans="1:8" ht="210" x14ac:dyDescent="0.25">
      <c r="A109" s="14" t="s">
        <v>232</v>
      </c>
      <c r="B109" s="15" t="s">
        <v>172</v>
      </c>
      <c r="C109" s="15" t="s">
        <v>133</v>
      </c>
      <c r="D109" s="15" t="s">
        <v>196</v>
      </c>
      <c r="F109" s="16">
        <f>F112</f>
        <v>1134000</v>
      </c>
      <c r="G109" s="16">
        <f>G112</f>
        <v>560000</v>
      </c>
      <c r="H109" s="16">
        <f>H112</f>
        <v>580000</v>
      </c>
    </row>
    <row r="110" spans="1:8" ht="60" x14ac:dyDescent="0.25">
      <c r="A110" s="14" t="s">
        <v>234</v>
      </c>
      <c r="B110" s="15" t="s">
        <v>172</v>
      </c>
      <c r="C110" s="15" t="s">
        <v>133</v>
      </c>
      <c r="D110" s="15" t="s">
        <v>235</v>
      </c>
      <c r="F110" s="16">
        <f>F112</f>
        <v>1134000</v>
      </c>
      <c r="G110" s="16">
        <f>G112</f>
        <v>560000</v>
      </c>
      <c r="H110" s="16">
        <f>H112</f>
        <v>580000</v>
      </c>
    </row>
    <row r="111" spans="1:8" ht="45" x14ac:dyDescent="0.25">
      <c r="A111" s="14" t="s">
        <v>236</v>
      </c>
      <c r="B111" s="15" t="s">
        <v>172</v>
      </c>
      <c r="C111" s="15" t="s">
        <v>133</v>
      </c>
      <c r="D111" s="15" t="s">
        <v>237</v>
      </c>
      <c r="F111" s="16">
        <f>F112</f>
        <v>1134000</v>
      </c>
      <c r="G111" s="16">
        <f>G112</f>
        <v>560000</v>
      </c>
      <c r="H111" s="16">
        <f>H112</f>
        <v>580000</v>
      </c>
    </row>
    <row r="112" spans="1:8" ht="45" x14ac:dyDescent="0.25">
      <c r="A112" s="14" t="s">
        <v>230</v>
      </c>
      <c r="B112" s="15" t="s">
        <v>172</v>
      </c>
      <c r="C112" s="15" t="s">
        <v>133</v>
      </c>
      <c r="D112" s="15" t="s">
        <v>237</v>
      </c>
      <c r="E112" s="15" t="s">
        <v>231</v>
      </c>
      <c r="F112" s="16">
        <v>1134000</v>
      </c>
      <c r="G112" s="16">
        <v>560000</v>
      </c>
      <c r="H112" s="16">
        <v>580000</v>
      </c>
    </row>
  </sheetData>
  <mergeCells count="2">
    <mergeCell ref="G1:H1"/>
    <mergeCell ref="A2:H4"/>
  </mergeCells>
  <pageMargins left="0.25" right="0.25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workbookViewId="0">
      <selection activeCell="G1" sqref="G1"/>
    </sheetView>
  </sheetViews>
  <sheetFormatPr defaultRowHeight="15" x14ac:dyDescent="0.25"/>
  <cols>
    <col min="1" max="1" width="24.140625" style="14" customWidth="1"/>
    <col min="2" max="2" width="6.140625" style="17" customWidth="1"/>
    <col min="3" max="3" width="5.28515625" style="15" customWidth="1"/>
    <col min="4" max="4" width="4.85546875" style="15" customWidth="1"/>
    <col min="5" max="5" width="12" style="15" customWidth="1"/>
    <col min="6" max="6" width="6.28515625" style="15" customWidth="1"/>
    <col min="7" max="7" width="13.7109375" style="16" customWidth="1"/>
    <col min="8" max="8" width="13.140625" style="16" customWidth="1"/>
    <col min="9" max="9" width="12.85546875" style="16" customWidth="1"/>
    <col min="10" max="16384" width="9.140625" style="19"/>
  </cols>
  <sheetData>
    <row r="1" spans="1:9" ht="106.5" customHeight="1" x14ac:dyDescent="0.25">
      <c r="A1" s="40"/>
      <c r="B1" s="47"/>
      <c r="C1" s="41"/>
      <c r="D1" s="41"/>
      <c r="E1" s="42"/>
      <c r="F1" s="42"/>
      <c r="G1" s="24"/>
      <c r="H1" s="59" t="s">
        <v>311</v>
      </c>
      <c r="I1" s="60"/>
    </row>
    <row r="2" spans="1:9" x14ac:dyDescent="0.25">
      <c r="A2" s="61" t="s">
        <v>238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61"/>
      <c r="B3" s="61"/>
      <c r="C3" s="61"/>
      <c r="D3" s="61"/>
      <c r="E3" s="61"/>
      <c r="F3" s="61"/>
      <c r="G3" s="61"/>
      <c r="H3" s="61"/>
      <c r="I3" s="61"/>
    </row>
    <row r="4" spans="1:9" x14ac:dyDescent="0.25">
      <c r="A4" s="61"/>
      <c r="B4" s="61"/>
      <c r="C4" s="61"/>
      <c r="D4" s="61"/>
      <c r="E4" s="61"/>
      <c r="F4" s="61"/>
      <c r="G4" s="61"/>
      <c r="H4" s="61"/>
      <c r="I4" s="61"/>
    </row>
    <row r="5" spans="1:9" x14ac:dyDescent="0.25">
      <c r="A5" s="40"/>
      <c r="B5" s="47"/>
      <c r="C5" s="41"/>
      <c r="D5" s="41"/>
      <c r="E5" s="41"/>
      <c r="F5" s="41"/>
      <c r="G5" s="24"/>
      <c r="H5" s="24"/>
      <c r="I5" s="24"/>
    </row>
    <row r="6" spans="1:9" s="43" customFormat="1" ht="45" x14ac:dyDescent="0.25">
      <c r="A6" s="17" t="s">
        <v>108</v>
      </c>
      <c r="B6" s="17" t="s">
        <v>247</v>
      </c>
      <c r="C6" s="15" t="s">
        <v>109</v>
      </c>
      <c r="D6" s="15" t="s">
        <v>110</v>
      </c>
      <c r="E6" s="15" t="s">
        <v>111</v>
      </c>
      <c r="F6" s="15" t="s">
        <v>112</v>
      </c>
      <c r="G6" s="17" t="s">
        <v>117</v>
      </c>
      <c r="H6" s="17" t="s">
        <v>118</v>
      </c>
      <c r="I6" s="17" t="s">
        <v>119</v>
      </c>
    </row>
    <row r="7" spans="1:9" s="43" customFormat="1" x14ac:dyDescent="0.25">
      <c r="A7" s="17">
        <v>1</v>
      </c>
      <c r="B7" s="17" t="s">
        <v>239</v>
      </c>
      <c r="C7" s="15" t="s">
        <v>240</v>
      </c>
      <c r="D7" s="15" t="s">
        <v>241</v>
      </c>
      <c r="E7" s="15" t="s">
        <v>242</v>
      </c>
      <c r="F7" s="15" t="s">
        <v>243</v>
      </c>
      <c r="G7" s="15" t="s">
        <v>244</v>
      </c>
      <c r="H7" s="15" t="s">
        <v>245</v>
      </c>
      <c r="I7" s="15" t="s">
        <v>246</v>
      </c>
    </row>
    <row r="8" spans="1:9" s="43" customFormat="1" x14ac:dyDescent="0.25">
      <c r="A8" s="44" t="s">
        <v>121</v>
      </c>
      <c r="B8" s="48"/>
      <c r="C8" s="15"/>
      <c r="D8" s="15"/>
      <c r="E8" s="15"/>
      <c r="F8" s="15"/>
      <c r="G8" s="16">
        <f>G10+G39+G45+G60+G100+G93</f>
        <v>42842147.599999994</v>
      </c>
      <c r="H8" s="16">
        <f>H9+H10+H39+H45+H60+H100</f>
        <v>14314528</v>
      </c>
      <c r="I8" s="16">
        <f>I9+I10+I39+I45+I60+I100</f>
        <v>14934737</v>
      </c>
    </row>
    <row r="9" spans="1:9" ht="30" x14ac:dyDescent="0.25">
      <c r="A9" s="14" t="s">
        <v>122</v>
      </c>
      <c r="H9" s="16">
        <v>357863</v>
      </c>
      <c r="I9" s="16">
        <v>746737</v>
      </c>
    </row>
    <row r="10" spans="1:9" ht="30" x14ac:dyDescent="0.25">
      <c r="A10" s="14" t="s">
        <v>123</v>
      </c>
      <c r="B10" s="17" t="s">
        <v>248</v>
      </c>
      <c r="C10" s="15" t="s">
        <v>114</v>
      </c>
      <c r="G10" s="16">
        <f>G11+G16+G27</f>
        <v>7417756</v>
      </c>
      <c r="H10" s="16">
        <f>H11+H16+H27</f>
        <v>6728880</v>
      </c>
      <c r="I10" s="16">
        <f>I11+I16+I27</f>
        <v>6727881</v>
      </c>
    </row>
    <row r="11" spans="1:9" ht="90" x14ac:dyDescent="0.25">
      <c r="A11" s="14" t="s">
        <v>124</v>
      </c>
      <c r="B11" s="17" t="s">
        <v>248</v>
      </c>
      <c r="C11" s="15" t="s">
        <v>114</v>
      </c>
      <c r="D11" s="15" t="s">
        <v>115</v>
      </c>
      <c r="G11" s="16">
        <f>G15</f>
        <v>1009812</v>
      </c>
      <c r="H11" s="16">
        <f>H15</f>
        <v>925660</v>
      </c>
      <c r="I11" s="16">
        <f>I15</f>
        <v>925660</v>
      </c>
    </row>
    <row r="12" spans="1:9" ht="60" x14ac:dyDescent="0.25">
      <c r="A12" s="14" t="s">
        <v>125</v>
      </c>
      <c r="B12" s="17" t="s">
        <v>248</v>
      </c>
      <c r="C12" s="15" t="s">
        <v>114</v>
      </c>
      <c r="D12" s="15" t="s">
        <v>115</v>
      </c>
      <c r="E12" s="15" t="s">
        <v>113</v>
      </c>
      <c r="G12" s="16">
        <f>G15</f>
        <v>1009812</v>
      </c>
      <c r="H12" s="16">
        <f>H15</f>
        <v>925660</v>
      </c>
      <c r="I12" s="16">
        <f>I15</f>
        <v>925660</v>
      </c>
    </row>
    <row r="13" spans="1:9" ht="30" x14ac:dyDescent="0.25">
      <c r="A13" s="14" t="s">
        <v>126</v>
      </c>
      <c r="B13" s="17" t="s">
        <v>248</v>
      </c>
      <c r="C13" s="15" t="s">
        <v>114</v>
      </c>
      <c r="D13" s="15" t="s">
        <v>115</v>
      </c>
      <c r="E13" s="15" t="s">
        <v>129</v>
      </c>
      <c r="G13" s="16">
        <f>G15</f>
        <v>1009812</v>
      </c>
      <c r="H13" s="16">
        <f>H15</f>
        <v>925660</v>
      </c>
      <c r="I13" s="16">
        <f>I15</f>
        <v>925660</v>
      </c>
    </row>
    <row r="14" spans="1:9" s="21" customFormat="1" ht="75" x14ac:dyDescent="0.25">
      <c r="A14" s="11" t="s">
        <v>127</v>
      </c>
      <c r="B14" s="49" t="s">
        <v>248</v>
      </c>
      <c r="C14" s="12" t="s">
        <v>114</v>
      </c>
      <c r="D14" s="12" t="s">
        <v>115</v>
      </c>
      <c r="E14" s="12" t="s">
        <v>130</v>
      </c>
      <c r="F14" s="12"/>
      <c r="G14" s="13">
        <f>G15</f>
        <v>1009812</v>
      </c>
      <c r="H14" s="13">
        <f>H15</f>
        <v>925660</v>
      </c>
      <c r="I14" s="13">
        <f>I15</f>
        <v>925660</v>
      </c>
    </row>
    <row r="15" spans="1:9" ht="180" x14ac:dyDescent="0.25">
      <c r="A15" s="14" t="s">
        <v>128</v>
      </c>
      <c r="B15" s="17" t="s">
        <v>248</v>
      </c>
      <c r="C15" s="15" t="s">
        <v>114</v>
      </c>
      <c r="D15" s="15" t="s">
        <v>115</v>
      </c>
      <c r="E15" s="15" t="s">
        <v>130</v>
      </c>
      <c r="F15" s="15" t="s">
        <v>131</v>
      </c>
      <c r="G15" s="16">
        <v>1009812</v>
      </c>
      <c r="H15" s="16">
        <v>925660</v>
      </c>
      <c r="I15" s="16">
        <v>925660</v>
      </c>
    </row>
    <row r="16" spans="1:9" ht="150" x14ac:dyDescent="0.25">
      <c r="A16" s="14" t="s">
        <v>132</v>
      </c>
      <c r="B16" s="17" t="s">
        <v>248</v>
      </c>
      <c r="C16" s="15" t="s">
        <v>114</v>
      </c>
      <c r="D16" s="15" t="s">
        <v>133</v>
      </c>
      <c r="G16" s="16">
        <f>G17+G22</f>
        <v>4694288</v>
      </c>
      <c r="H16" s="16">
        <f>H17+H22</f>
        <v>4269026</v>
      </c>
      <c r="I16" s="16">
        <f>I17+I22</f>
        <v>4269026</v>
      </c>
    </row>
    <row r="17" spans="1:9" ht="105" x14ac:dyDescent="0.25">
      <c r="A17" s="14" t="s">
        <v>134</v>
      </c>
      <c r="B17" s="17" t="s">
        <v>248</v>
      </c>
      <c r="C17" s="15" t="s">
        <v>114</v>
      </c>
      <c r="D17" s="15" t="s">
        <v>133</v>
      </c>
      <c r="E17" s="15" t="s">
        <v>135</v>
      </c>
      <c r="G17" s="16">
        <f>G21</f>
        <v>1161300</v>
      </c>
      <c r="H17" s="16">
        <f>H21</f>
        <v>856300</v>
      </c>
      <c r="I17" s="16">
        <f>I21</f>
        <v>856300</v>
      </c>
    </row>
    <row r="18" spans="1:9" ht="210" x14ac:dyDescent="0.25">
      <c r="A18" s="14" t="s">
        <v>136</v>
      </c>
      <c r="B18" s="17" t="s">
        <v>248</v>
      </c>
      <c r="C18" s="15" t="s">
        <v>114</v>
      </c>
      <c r="D18" s="15" t="s">
        <v>133</v>
      </c>
      <c r="E18" s="15" t="s">
        <v>137</v>
      </c>
      <c r="G18" s="16">
        <f>G21</f>
        <v>1161300</v>
      </c>
      <c r="H18" s="16">
        <f>H21</f>
        <v>856300</v>
      </c>
      <c r="I18" s="16">
        <f>I21</f>
        <v>856300</v>
      </c>
    </row>
    <row r="19" spans="1:9" ht="135" x14ac:dyDescent="0.25">
      <c r="A19" s="14" t="s">
        <v>138</v>
      </c>
      <c r="B19" s="17" t="s">
        <v>248</v>
      </c>
      <c r="C19" s="15" t="s">
        <v>114</v>
      </c>
      <c r="D19" s="15" t="s">
        <v>133</v>
      </c>
      <c r="E19" s="15" t="s">
        <v>139</v>
      </c>
      <c r="G19" s="16">
        <f>G21</f>
        <v>1161300</v>
      </c>
      <c r="H19" s="16">
        <f>H21</f>
        <v>856300</v>
      </c>
      <c r="I19" s="16">
        <f>I21</f>
        <v>856300</v>
      </c>
    </row>
    <row r="20" spans="1:9" ht="60" x14ac:dyDescent="0.25">
      <c r="A20" s="14" t="s">
        <v>140</v>
      </c>
      <c r="B20" s="17" t="s">
        <v>248</v>
      </c>
      <c r="C20" s="15" t="s">
        <v>114</v>
      </c>
      <c r="D20" s="15" t="s">
        <v>133</v>
      </c>
      <c r="E20" s="15" t="s">
        <v>141</v>
      </c>
      <c r="G20" s="16">
        <f>G21</f>
        <v>1161300</v>
      </c>
      <c r="H20" s="16">
        <f>H21</f>
        <v>856300</v>
      </c>
      <c r="I20" s="16">
        <f>I21</f>
        <v>856300</v>
      </c>
    </row>
    <row r="21" spans="1:9" ht="60" x14ac:dyDescent="0.25">
      <c r="A21" s="14" t="s">
        <v>142</v>
      </c>
      <c r="B21" s="17" t="s">
        <v>248</v>
      </c>
      <c r="C21" s="15" t="s">
        <v>114</v>
      </c>
      <c r="D21" s="15" t="s">
        <v>133</v>
      </c>
      <c r="E21" s="15" t="s">
        <v>141</v>
      </c>
      <c r="F21" s="15" t="s">
        <v>116</v>
      </c>
      <c r="G21" s="16">
        <v>1161300</v>
      </c>
      <c r="H21" s="16">
        <v>856300</v>
      </c>
      <c r="I21" s="16">
        <v>856300</v>
      </c>
    </row>
    <row r="22" spans="1:9" ht="45" x14ac:dyDescent="0.25">
      <c r="A22" s="14" t="s">
        <v>143</v>
      </c>
      <c r="B22" s="17" t="s">
        <v>248</v>
      </c>
      <c r="C22" s="15" t="s">
        <v>114</v>
      </c>
      <c r="D22" s="15" t="s">
        <v>133</v>
      </c>
      <c r="E22" s="15" t="s">
        <v>144</v>
      </c>
      <c r="G22" s="16">
        <f>G25+G26</f>
        <v>3532988</v>
      </c>
      <c r="H22" s="16">
        <f>H25+H26</f>
        <v>3412726</v>
      </c>
      <c r="I22" s="16">
        <f>I25+I26</f>
        <v>3412726</v>
      </c>
    </row>
    <row r="23" spans="1:9" ht="75" x14ac:dyDescent="0.25">
      <c r="A23" s="14" t="s">
        <v>145</v>
      </c>
      <c r="B23" s="17" t="s">
        <v>248</v>
      </c>
      <c r="C23" s="15" t="s">
        <v>114</v>
      </c>
      <c r="D23" s="15" t="s">
        <v>133</v>
      </c>
      <c r="E23" s="15" t="s">
        <v>146</v>
      </c>
      <c r="G23" s="16">
        <f>G25+G26</f>
        <v>3532988</v>
      </c>
      <c r="H23" s="16">
        <f>H25+H26</f>
        <v>3412726</v>
      </c>
      <c r="I23" s="16">
        <f>I25+I26</f>
        <v>3412726</v>
      </c>
    </row>
    <row r="24" spans="1:9" ht="75" x14ac:dyDescent="0.25">
      <c r="A24" s="14" t="s">
        <v>127</v>
      </c>
      <c r="B24" s="17" t="s">
        <v>248</v>
      </c>
      <c r="C24" s="15" t="s">
        <v>114</v>
      </c>
      <c r="D24" s="15" t="s">
        <v>133</v>
      </c>
      <c r="E24" s="15" t="s">
        <v>147</v>
      </c>
      <c r="G24" s="16">
        <f>G25+G26</f>
        <v>3532988</v>
      </c>
      <c r="H24" s="16">
        <f>H25+H26</f>
        <v>3412726</v>
      </c>
      <c r="I24" s="16">
        <f>I25+I26</f>
        <v>3412726</v>
      </c>
    </row>
    <row r="25" spans="1:9" ht="180" x14ac:dyDescent="0.25">
      <c r="A25" s="14" t="s">
        <v>128</v>
      </c>
      <c r="B25" s="17" t="s">
        <v>248</v>
      </c>
      <c r="C25" s="15" t="s">
        <v>114</v>
      </c>
      <c r="D25" s="15" t="s">
        <v>133</v>
      </c>
      <c r="E25" s="15" t="s">
        <v>147</v>
      </c>
      <c r="F25" s="15" t="s">
        <v>131</v>
      </c>
      <c r="G25" s="16">
        <v>3520988</v>
      </c>
      <c r="H25" s="16">
        <v>3400726</v>
      </c>
      <c r="I25" s="16">
        <v>3400726</v>
      </c>
    </row>
    <row r="26" spans="1:9" ht="30" x14ac:dyDescent="0.25">
      <c r="A26" s="14" t="s">
        <v>148</v>
      </c>
      <c r="B26" s="17" t="s">
        <v>248</v>
      </c>
      <c r="C26" s="15" t="s">
        <v>114</v>
      </c>
      <c r="D26" s="15" t="s">
        <v>133</v>
      </c>
      <c r="E26" s="15" t="s">
        <v>147</v>
      </c>
      <c r="F26" s="15" t="s">
        <v>149</v>
      </c>
      <c r="G26" s="16">
        <v>12000</v>
      </c>
      <c r="H26" s="16">
        <v>12000</v>
      </c>
      <c r="I26" s="16">
        <v>12000</v>
      </c>
    </row>
    <row r="27" spans="1:9" ht="45" x14ac:dyDescent="0.25">
      <c r="A27" s="14" t="s">
        <v>150</v>
      </c>
      <c r="B27" s="17" t="s">
        <v>248</v>
      </c>
      <c r="C27" s="15" t="s">
        <v>114</v>
      </c>
      <c r="D27" s="15" t="s">
        <v>151</v>
      </c>
      <c r="G27" s="16">
        <f>G28+G33</f>
        <v>1713656</v>
      </c>
      <c r="H27" s="16">
        <f>H28+H33</f>
        <v>1534194</v>
      </c>
      <c r="I27" s="16">
        <f>I28+I33</f>
        <v>1533195</v>
      </c>
    </row>
    <row r="28" spans="1:9" ht="75" x14ac:dyDescent="0.25">
      <c r="A28" s="14" t="s">
        <v>152</v>
      </c>
      <c r="B28" s="17" t="s">
        <v>248</v>
      </c>
      <c r="C28" s="15" t="s">
        <v>114</v>
      </c>
      <c r="D28" s="15" t="s">
        <v>151</v>
      </c>
      <c r="E28" s="15" t="s">
        <v>153</v>
      </c>
      <c r="G28" s="16">
        <f>G31+G32</f>
        <v>1574531</v>
      </c>
      <c r="H28" s="16">
        <f>H31+H32</f>
        <v>1433194</v>
      </c>
      <c r="I28" s="16">
        <f>I31+I32</f>
        <v>1433195</v>
      </c>
    </row>
    <row r="29" spans="1:9" ht="60" x14ac:dyDescent="0.25">
      <c r="A29" s="14" t="s">
        <v>154</v>
      </c>
      <c r="B29" s="17" t="s">
        <v>248</v>
      </c>
      <c r="C29" s="15" t="s">
        <v>114</v>
      </c>
      <c r="D29" s="15" t="s">
        <v>151</v>
      </c>
      <c r="E29" s="15" t="s">
        <v>155</v>
      </c>
      <c r="G29" s="16">
        <f>G31+G32</f>
        <v>1574531</v>
      </c>
      <c r="H29" s="16">
        <f>H31+H32</f>
        <v>1433194</v>
      </c>
      <c r="I29" s="16">
        <f>I31+I32</f>
        <v>1433195</v>
      </c>
    </row>
    <row r="30" spans="1:9" ht="60" x14ac:dyDescent="0.25">
      <c r="A30" s="14" t="s">
        <v>156</v>
      </c>
      <c r="B30" s="17" t="s">
        <v>248</v>
      </c>
      <c r="C30" s="15" t="s">
        <v>114</v>
      </c>
      <c r="D30" s="15" t="s">
        <v>151</v>
      </c>
      <c r="E30" s="15" t="s">
        <v>157</v>
      </c>
      <c r="G30" s="16">
        <f>G31+G32</f>
        <v>1574531</v>
      </c>
      <c r="H30" s="16">
        <f>H31+H32</f>
        <v>1433194</v>
      </c>
      <c r="I30" s="16">
        <f>I31+I32</f>
        <v>1433195</v>
      </c>
    </row>
    <row r="31" spans="1:9" ht="60" x14ac:dyDescent="0.25">
      <c r="A31" s="14" t="s">
        <v>158</v>
      </c>
      <c r="B31" s="17" t="s">
        <v>248</v>
      </c>
      <c r="C31" s="15" t="s">
        <v>114</v>
      </c>
      <c r="D31" s="15" t="s">
        <v>151</v>
      </c>
      <c r="E31" s="15" t="s">
        <v>157</v>
      </c>
      <c r="F31" s="15" t="s">
        <v>116</v>
      </c>
      <c r="G31" s="16">
        <v>1429531</v>
      </c>
      <c r="H31" s="16">
        <v>1383194</v>
      </c>
      <c r="I31" s="16">
        <v>1383195</v>
      </c>
    </row>
    <row r="32" spans="1:9" ht="30" x14ac:dyDescent="0.25">
      <c r="A32" s="14" t="s">
        <v>148</v>
      </c>
      <c r="B32" s="17" t="s">
        <v>248</v>
      </c>
      <c r="C32" s="15" t="s">
        <v>114</v>
      </c>
      <c r="D32" s="15" t="s">
        <v>151</v>
      </c>
      <c r="E32" s="15" t="s">
        <v>157</v>
      </c>
      <c r="F32" s="15" t="s">
        <v>149</v>
      </c>
      <c r="G32" s="16">
        <v>145000</v>
      </c>
      <c r="H32" s="16">
        <v>50000</v>
      </c>
      <c r="I32" s="16">
        <v>50000</v>
      </c>
    </row>
    <row r="33" spans="1:9" ht="60" x14ac:dyDescent="0.25">
      <c r="A33" s="14" t="s">
        <v>159</v>
      </c>
      <c r="B33" s="17" t="s">
        <v>248</v>
      </c>
      <c r="C33" s="15" t="s">
        <v>114</v>
      </c>
      <c r="D33" s="15" t="s">
        <v>151</v>
      </c>
      <c r="E33" s="15" t="s">
        <v>160</v>
      </c>
      <c r="G33" s="16">
        <f>G34</f>
        <v>139125</v>
      </c>
      <c r="H33" s="16">
        <f>H34</f>
        <v>101000</v>
      </c>
      <c r="I33" s="16">
        <f>I34</f>
        <v>100000</v>
      </c>
    </row>
    <row r="34" spans="1:9" ht="60" x14ac:dyDescent="0.25">
      <c r="A34" s="14" t="s">
        <v>161</v>
      </c>
      <c r="B34" s="17" t="s">
        <v>248</v>
      </c>
      <c r="C34" s="15" t="s">
        <v>114</v>
      </c>
      <c r="D34" s="15" t="s">
        <v>151</v>
      </c>
      <c r="E34" s="15" t="s">
        <v>162</v>
      </c>
      <c r="G34" s="16">
        <f>G36+G38</f>
        <v>139125</v>
      </c>
      <c r="H34" s="16">
        <f>H36+H38</f>
        <v>101000</v>
      </c>
      <c r="I34" s="16">
        <f>I36+I38</f>
        <v>100000</v>
      </c>
    </row>
    <row r="35" spans="1:9" ht="120" x14ac:dyDescent="0.25">
      <c r="A35" s="14" t="s">
        <v>166</v>
      </c>
      <c r="B35" s="17" t="s">
        <v>248</v>
      </c>
      <c r="C35" s="15" t="s">
        <v>114</v>
      </c>
      <c r="D35" s="15" t="s">
        <v>151</v>
      </c>
      <c r="E35" s="15" t="s">
        <v>165</v>
      </c>
      <c r="G35" s="16">
        <f>G36</f>
        <v>9125</v>
      </c>
      <c r="H35" s="16">
        <f>H36</f>
        <v>1000</v>
      </c>
      <c r="I35" s="16">
        <f>I36</f>
        <v>0</v>
      </c>
    </row>
    <row r="36" spans="1:9" ht="30" x14ac:dyDescent="0.25">
      <c r="A36" s="14" t="s">
        <v>163</v>
      </c>
      <c r="B36" s="17" t="s">
        <v>248</v>
      </c>
      <c r="C36" s="15" t="s">
        <v>114</v>
      </c>
      <c r="D36" s="15" t="s">
        <v>151</v>
      </c>
      <c r="E36" s="15" t="s">
        <v>165</v>
      </c>
      <c r="F36" s="15" t="s">
        <v>164</v>
      </c>
      <c r="G36" s="16">
        <v>9125</v>
      </c>
      <c r="H36" s="16">
        <v>1000</v>
      </c>
      <c r="I36" s="16">
        <v>0</v>
      </c>
    </row>
    <row r="37" spans="1:9" ht="75" x14ac:dyDescent="0.25">
      <c r="A37" s="14" t="s">
        <v>168</v>
      </c>
      <c r="B37" s="17" t="s">
        <v>248</v>
      </c>
      <c r="C37" s="15" t="s">
        <v>114</v>
      </c>
      <c r="D37" s="15" t="s">
        <v>151</v>
      </c>
      <c r="E37" s="15" t="s">
        <v>167</v>
      </c>
      <c r="G37" s="16">
        <f>G38</f>
        <v>130000</v>
      </c>
      <c r="H37" s="16">
        <f>H38</f>
        <v>100000</v>
      </c>
      <c r="I37" s="16">
        <f>I38</f>
        <v>100000</v>
      </c>
    </row>
    <row r="38" spans="1:9" ht="60" x14ac:dyDescent="0.25">
      <c r="A38" s="14" t="s">
        <v>158</v>
      </c>
      <c r="B38" s="17" t="s">
        <v>248</v>
      </c>
      <c r="C38" s="15" t="s">
        <v>114</v>
      </c>
      <c r="D38" s="15" t="s">
        <v>151</v>
      </c>
      <c r="E38" s="15" t="s">
        <v>167</v>
      </c>
      <c r="F38" s="15" t="s">
        <v>116</v>
      </c>
      <c r="G38" s="16">
        <v>130000</v>
      </c>
      <c r="H38" s="16">
        <v>100000</v>
      </c>
      <c r="I38" s="16">
        <v>100000</v>
      </c>
    </row>
    <row r="39" spans="1:9" ht="60" x14ac:dyDescent="0.25">
      <c r="A39" s="45" t="s">
        <v>169</v>
      </c>
      <c r="B39" s="17" t="s">
        <v>248</v>
      </c>
      <c r="C39" s="15" t="s">
        <v>170</v>
      </c>
      <c r="G39" s="16">
        <f>G40</f>
        <v>60000</v>
      </c>
      <c r="H39" s="16">
        <f>H40</f>
        <v>50000</v>
      </c>
      <c r="I39" s="16">
        <f>I40</f>
        <v>50000</v>
      </c>
    </row>
    <row r="40" spans="1:9" ht="90" x14ac:dyDescent="0.25">
      <c r="A40" s="14" t="s">
        <v>171</v>
      </c>
      <c r="B40" s="17" t="s">
        <v>248</v>
      </c>
      <c r="C40" s="15" t="s">
        <v>170</v>
      </c>
      <c r="D40" s="15" t="s">
        <v>172</v>
      </c>
      <c r="G40" s="16">
        <f>G44</f>
        <v>60000</v>
      </c>
      <c r="H40" s="16">
        <f>H44</f>
        <v>50000</v>
      </c>
      <c r="I40" s="16">
        <f>I44</f>
        <v>50000</v>
      </c>
    </row>
    <row r="41" spans="1:9" ht="60" x14ac:dyDescent="0.25">
      <c r="A41" s="14" t="s">
        <v>159</v>
      </c>
      <c r="B41" s="17" t="s">
        <v>248</v>
      </c>
      <c r="C41" s="15" t="s">
        <v>170</v>
      </c>
      <c r="D41" s="15" t="s">
        <v>172</v>
      </c>
      <c r="E41" s="15" t="s">
        <v>160</v>
      </c>
      <c r="G41" s="16">
        <f>G44</f>
        <v>60000</v>
      </c>
      <c r="H41" s="16">
        <f>H44</f>
        <v>50000</v>
      </c>
      <c r="I41" s="16">
        <f>I44</f>
        <v>50000</v>
      </c>
    </row>
    <row r="42" spans="1:9" ht="60" x14ac:dyDescent="0.25">
      <c r="A42" s="14" t="s">
        <v>161</v>
      </c>
      <c r="B42" s="17" t="s">
        <v>248</v>
      </c>
      <c r="C42" s="15" t="s">
        <v>170</v>
      </c>
      <c r="D42" s="15" t="s">
        <v>172</v>
      </c>
      <c r="E42" s="15" t="s">
        <v>162</v>
      </c>
      <c r="G42" s="16">
        <f>G44</f>
        <v>60000</v>
      </c>
      <c r="H42" s="16">
        <f>H44</f>
        <v>50000</v>
      </c>
      <c r="I42" s="16">
        <f>I44</f>
        <v>50000</v>
      </c>
    </row>
    <row r="43" spans="1:9" ht="75" x14ac:dyDescent="0.25">
      <c r="A43" s="14" t="s">
        <v>173</v>
      </c>
      <c r="B43" s="17" t="s">
        <v>248</v>
      </c>
      <c r="C43" s="15" t="s">
        <v>170</v>
      </c>
      <c r="D43" s="15" t="s">
        <v>172</v>
      </c>
      <c r="E43" s="15" t="s">
        <v>174</v>
      </c>
      <c r="G43" s="16">
        <f>G44</f>
        <v>60000</v>
      </c>
      <c r="H43" s="16">
        <f>H44</f>
        <v>50000</v>
      </c>
      <c r="I43" s="16">
        <f>I44</f>
        <v>50000</v>
      </c>
    </row>
    <row r="44" spans="1:9" ht="60" x14ac:dyDescent="0.25">
      <c r="A44" s="14" t="s">
        <v>158</v>
      </c>
      <c r="B44" s="17" t="s">
        <v>248</v>
      </c>
      <c r="C44" s="15" t="s">
        <v>170</v>
      </c>
      <c r="D44" s="15" t="s">
        <v>172</v>
      </c>
      <c r="E44" s="15" t="s">
        <v>174</v>
      </c>
      <c r="F44" s="15" t="s">
        <v>116</v>
      </c>
      <c r="G44" s="16">
        <v>60000</v>
      </c>
      <c r="H44" s="16">
        <v>50000</v>
      </c>
      <c r="I44" s="16">
        <v>50000</v>
      </c>
    </row>
    <row r="45" spans="1:9" ht="30" x14ac:dyDescent="0.25">
      <c r="A45" s="45" t="s">
        <v>175</v>
      </c>
      <c r="B45" s="17" t="s">
        <v>248</v>
      </c>
      <c r="C45" s="15" t="s">
        <v>133</v>
      </c>
      <c r="F45" s="46"/>
      <c r="G45" s="16">
        <f t="shared" ref="G45:I46" si="0">G46</f>
        <v>1880440.0899999999</v>
      </c>
      <c r="H45" s="16">
        <f>H46</f>
        <v>1400000</v>
      </c>
      <c r="I45" s="16">
        <f t="shared" si="0"/>
        <v>1400000</v>
      </c>
    </row>
    <row r="46" spans="1:9" ht="30" x14ac:dyDescent="0.25">
      <c r="A46" s="14" t="s">
        <v>176</v>
      </c>
      <c r="B46" s="17" t="s">
        <v>248</v>
      </c>
      <c r="C46" s="15" t="s">
        <v>133</v>
      </c>
      <c r="D46" s="15" t="s">
        <v>177</v>
      </c>
      <c r="G46" s="16">
        <f t="shared" si="0"/>
        <v>1880440.0899999999</v>
      </c>
      <c r="H46" s="16">
        <f>H47</f>
        <v>1400000</v>
      </c>
      <c r="I46" s="16">
        <f t="shared" si="0"/>
        <v>1400000</v>
      </c>
    </row>
    <row r="47" spans="1:9" ht="150" x14ac:dyDescent="0.25">
      <c r="A47" s="14" t="s">
        <v>178</v>
      </c>
      <c r="B47" s="17" t="s">
        <v>248</v>
      </c>
      <c r="C47" s="15" t="s">
        <v>133</v>
      </c>
      <c r="D47" s="15" t="s">
        <v>177</v>
      </c>
      <c r="E47" s="15" t="s">
        <v>179</v>
      </c>
      <c r="G47" s="16">
        <f>G48+G56</f>
        <v>1880440.0899999999</v>
      </c>
      <c r="H47" s="16">
        <f>H48+H56</f>
        <v>1400000</v>
      </c>
      <c r="I47" s="16">
        <f>I48+I56</f>
        <v>1400000</v>
      </c>
    </row>
    <row r="48" spans="1:9" ht="210" x14ac:dyDescent="0.25">
      <c r="A48" s="14" t="s">
        <v>180</v>
      </c>
      <c r="B48" s="17" t="s">
        <v>248</v>
      </c>
      <c r="C48" s="15" t="s">
        <v>133</v>
      </c>
      <c r="D48" s="15" t="s">
        <v>177</v>
      </c>
      <c r="E48" s="15" t="s">
        <v>181</v>
      </c>
      <c r="G48" s="16">
        <f>G51+G53+G55</f>
        <v>1630440.0899999999</v>
      </c>
      <c r="H48" s="16">
        <f>H51+H53+H55</f>
        <v>1100000</v>
      </c>
      <c r="I48" s="16">
        <f>I51+I53</f>
        <v>1165419</v>
      </c>
    </row>
    <row r="49" spans="1:9" ht="90" x14ac:dyDescent="0.25">
      <c r="A49" s="14" t="s">
        <v>183</v>
      </c>
      <c r="B49" s="17" t="s">
        <v>248</v>
      </c>
      <c r="C49" s="15" t="s">
        <v>133</v>
      </c>
      <c r="D49" s="15" t="s">
        <v>177</v>
      </c>
      <c r="E49" s="15" t="s">
        <v>182</v>
      </c>
      <c r="G49" s="16">
        <f>G51+G53+G55</f>
        <v>1630440.0899999999</v>
      </c>
      <c r="H49" s="16">
        <f>H51+H53+H55</f>
        <v>1100000</v>
      </c>
      <c r="I49" s="16">
        <f>I51+I53</f>
        <v>1165419</v>
      </c>
    </row>
    <row r="50" spans="1:9" s="21" customFormat="1" ht="135" x14ac:dyDescent="0.25">
      <c r="A50" s="11" t="s">
        <v>184</v>
      </c>
      <c r="B50" s="49" t="s">
        <v>248</v>
      </c>
      <c r="C50" s="12"/>
      <c r="D50" s="12"/>
      <c r="E50" s="12" t="s">
        <v>274</v>
      </c>
      <c r="F50" s="12"/>
      <c r="G50" s="13">
        <f>G51</f>
        <v>0</v>
      </c>
      <c r="H50" s="13">
        <f>H51</f>
        <v>100000</v>
      </c>
      <c r="I50" s="13">
        <f>I51</f>
        <v>100000</v>
      </c>
    </row>
    <row r="51" spans="1:9" ht="60" x14ac:dyDescent="0.25">
      <c r="A51" s="14" t="s">
        <v>158</v>
      </c>
      <c r="B51" s="17" t="s">
        <v>248</v>
      </c>
      <c r="E51" s="15" t="s">
        <v>274</v>
      </c>
      <c r="F51" s="15" t="s">
        <v>116</v>
      </c>
      <c r="H51" s="16">
        <v>100000</v>
      </c>
      <c r="I51" s="16">
        <v>100000</v>
      </c>
    </row>
    <row r="52" spans="1:9" ht="105" x14ac:dyDescent="0.25">
      <c r="A52" s="14" t="s">
        <v>275</v>
      </c>
      <c r="B52" s="17" t="s">
        <v>248</v>
      </c>
      <c r="C52" s="15" t="s">
        <v>133</v>
      </c>
      <c r="D52" s="15" t="s">
        <v>177</v>
      </c>
      <c r="E52" s="15" t="s">
        <v>261</v>
      </c>
      <c r="G52" s="16">
        <f>G53</f>
        <v>1030907.09</v>
      </c>
      <c r="H52" s="16">
        <f>H53</f>
        <v>810679</v>
      </c>
      <c r="I52" s="16">
        <f>I53</f>
        <v>1065419</v>
      </c>
    </row>
    <row r="53" spans="1:9" ht="60" x14ac:dyDescent="0.25">
      <c r="A53" s="14" t="s">
        <v>158</v>
      </c>
      <c r="B53" s="17" t="s">
        <v>248</v>
      </c>
      <c r="C53" s="15" t="s">
        <v>133</v>
      </c>
      <c r="D53" s="15" t="s">
        <v>177</v>
      </c>
      <c r="E53" s="15" t="s">
        <v>261</v>
      </c>
      <c r="F53" s="15" t="s">
        <v>116</v>
      </c>
      <c r="G53" s="16">
        <v>1030907.09</v>
      </c>
      <c r="H53" s="16">
        <v>810679</v>
      </c>
      <c r="I53" s="16">
        <v>1065419</v>
      </c>
    </row>
    <row r="54" spans="1:9" ht="75" x14ac:dyDescent="0.25">
      <c r="A54" s="14" t="s">
        <v>185</v>
      </c>
      <c r="B54" s="17" t="s">
        <v>248</v>
      </c>
      <c r="C54" s="15" t="s">
        <v>133</v>
      </c>
      <c r="D54" s="15" t="s">
        <v>177</v>
      </c>
      <c r="E54" s="15" t="s">
        <v>277</v>
      </c>
      <c r="G54" s="16">
        <f>G55</f>
        <v>599533</v>
      </c>
      <c r="H54" s="16">
        <f>H55</f>
        <v>189321</v>
      </c>
    </row>
    <row r="55" spans="1:9" ht="60" x14ac:dyDescent="0.25">
      <c r="A55" s="14" t="s">
        <v>158</v>
      </c>
      <c r="B55" s="17" t="s">
        <v>248</v>
      </c>
      <c r="C55" s="15" t="s">
        <v>133</v>
      </c>
      <c r="D55" s="15" t="s">
        <v>177</v>
      </c>
      <c r="E55" s="15" t="s">
        <v>278</v>
      </c>
      <c r="F55" s="15" t="s">
        <v>116</v>
      </c>
      <c r="G55" s="16">
        <v>599533</v>
      </c>
      <c r="H55" s="16">
        <v>189321</v>
      </c>
    </row>
    <row r="56" spans="1:9" ht="225" x14ac:dyDescent="0.25">
      <c r="A56" s="14" t="s">
        <v>187</v>
      </c>
      <c r="B56" s="17" t="s">
        <v>248</v>
      </c>
      <c r="C56" s="15" t="s">
        <v>133</v>
      </c>
      <c r="D56" s="15" t="s">
        <v>177</v>
      </c>
      <c r="E56" s="15" t="s">
        <v>186</v>
      </c>
      <c r="G56" s="16">
        <f>G59</f>
        <v>250000</v>
      </c>
      <c r="H56" s="16">
        <f>H59</f>
        <v>300000</v>
      </c>
      <c r="I56" s="16">
        <f>I59</f>
        <v>234581</v>
      </c>
    </row>
    <row r="57" spans="1:9" ht="135" x14ac:dyDescent="0.25">
      <c r="A57" s="14" t="s">
        <v>188</v>
      </c>
      <c r="B57" s="17" t="s">
        <v>248</v>
      </c>
      <c r="C57" s="15" t="s">
        <v>133</v>
      </c>
      <c r="D57" s="15" t="s">
        <v>177</v>
      </c>
      <c r="E57" s="15" t="s">
        <v>189</v>
      </c>
      <c r="G57" s="16">
        <f>G59</f>
        <v>250000</v>
      </c>
      <c r="H57" s="16">
        <f>H59</f>
        <v>300000</v>
      </c>
      <c r="I57" s="16">
        <f>I59</f>
        <v>234581</v>
      </c>
    </row>
    <row r="58" spans="1:9" ht="75" x14ac:dyDescent="0.25">
      <c r="A58" s="14" t="s">
        <v>190</v>
      </c>
      <c r="B58" s="17" t="s">
        <v>248</v>
      </c>
      <c r="C58" s="15" t="s">
        <v>133</v>
      </c>
      <c r="D58" s="15" t="s">
        <v>177</v>
      </c>
      <c r="E58" s="15" t="s">
        <v>303</v>
      </c>
      <c r="G58" s="16">
        <f>G59</f>
        <v>250000</v>
      </c>
      <c r="H58" s="16">
        <f>H59</f>
        <v>300000</v>
      </c>
      <c r="I58" s="16">
        <f>I59</f>
        <v>234581</v>
      </c>
    </row>
    <row r="59" spans="1:9" ht="60" x14ac:dyDescent="0.25">
      <c r="A59" s="14" t="s">
        <v>158</v>
      </c>
      <c r="B59" s="17" t="s">
        <v>248</v>
      </c>
      <c r="C59" s="15" t="s">
        <v>133</v>
      </c>
      <c r="D59" s="15" t="s">
        <v>177</v>
      </c>
      <c r="E59" s="15" t="s">
        <v>303</v>
      </c>
      <c r="F59" s="15" t="s">
        <v>116</v>
      </c>
      <c r="G59" s="16">
        <v>250000</v>
      </c>
      <c r="H59" s="16">
        <v>300000</v>
      </c>
      <c r="I59" s="16">
        <v>234581</v>
      </c>
    </row>
    <row r="60" spans="1:9" ht="45" x14ac:dyDescent="0.25">
      <c r="A60" s="14" t="s">
        <v>191</v>
      </c>
      <c r="B60" s="17" t="s">
        <v>248</v>
      </c>
      <c r="C60" s="15" t="s">
        <v>192</v>
      </c>
      <c r="G60" s="16">
        <f>G61+G76+G67</f>
        <v>31416747.509999998</v>
      </c>
      <c r="H60" s="16">
        <f>H61+H76</f>
        <v>4298245</v>
      </c>
      <c r="I60" s="16">
        <f>I61+I76</f>
        <v>4510579</v>
      </c>
    </row>
    <row r="61" spans="1:9" x14ac:dyDescent="0.25">
      <c r="A61" s="14" t="s">
        <v>193</v>
      </c>
      <c r="B61" s="17" t="s">
        <v>248</v>
      </c>
      <c r="C61" s="15" t="s">
        <v>192</v>
      </c>
      <c r="D61" s="15" t="s">
        <v>114</v>
      </c>
      <c r="G61" s="16">
        <f>G66</f>
        <v>11500</v>
      </c>
      <c r="H61" s="16">
        <f>H66</f>
        <v>10500</v>
      </c>
      <c r="I61" s="16">
        <f>I66</f>
        <v>10500</v>
      </c>
    </row>
    <row r="62" spans="1:9" ht="180" x14ac:dyDescent="0.25">
      <c r="A62" s="14" t="s">
        <v>194</v>
      </c>
      <c r="B62" s="17" t="s">
        <v>248</v>
      </c>
      <c r="C62" s="15" t="s">
        <v>192</v>
      </c>
      <c r="D62" s="15" t="s">
        <v>114</v>
      </c>
      <c r="E62" s="15" t="s">
        <v>195</v>
      </c>
      <c r="G62" s="16">
        <f>G66</f>
        <v>11500</v>
      </c>
      <c r="H62" s="16">
        <f>H66</f>
        <v>10500</v>
      </c>
      <c r="I62" s="16">
        <f>I66</f>
        <v>10500</v>
      </c>
    </row>
    <row r="63" spans="1:9" ht="255" x14ac:dyDescent="0.25">
      <c r="A63" s="14" t="s">
        <v>197</v>
      </c>
      <c r="B63" s="17" t="s">
        <v>248</v>
      </c>
      <c r="C63" s="15" t="s">
        <v>192</v>
      </c>
      <c r="D63" s="15" t="s">
        <v>114</v>
      </c>
      <c r="E63" s="15" t="s">
        <v>196</v>
      </c>
      <c r="G63" s="16">
        <f>G66</f>
        <v>11500</v>
      </c>
      <c r="H63" s="16">
        <f>H66</f>
        <v>10500</v>
      </c>
      <c r="I63" s="16">
        <f>I66</f>
        <v>10500</v>
      </c>
    </row>
    <row r="64" spans="1:9" ht="105" x14ac:dyDescent="0.25">
      <c r="A64" s="14" t="s">
        <v>199</v>
      </c>
      <c r="B64" s="17" t="s">
        <v>248</v>
      </c>
      <c r="C64" s="15" t="s">
        <v>192</v>
      </c>
      <c r="D64" s="15" t="s">
        <v>114</v>
      </c>
      <c r="E64" s="15" t="s">
        <v>198</v>
      </c>
      <c r="G64" s="16">
        <f>G66</f>
        <v>11500</v>
      </c>
      <c r="H64" s="16">
        <f>H66</f>
        <v>10500</v>
      </c>
      <c r="I64" s="16">
        <f>I66</f>
        <v>10500</v>
      </c>
    </row>
    <row r="65" spans="1:9" ht="60" x14ac:dyDescent="0.25">
      <c r="A65" s="14" t="s">
        <v>200</v>
      </c>
      <c r="B65" s="17" t="s">
        <v>248</v>
      </c>
      <c r="C65" s="15" t="s">
        <v>192</v>
      </c>
      <c r="D65" s="15" t="s">
        <v>114</v>
      </c>
      <c r="E65" s="15" t="s">
        <v>201</v>
      </c>
      <c r="G65" s="16">
        <f>G66</f>
        <v>11500</v>
      </c>
      <c r="H65" s="16">
        <f>H66</f>
        <v>10500</v>
      </c>
      <c r="I65" s="16">
        <f>I66</f>
        <v>10500</v>
      </c>
    </row>
    <row r="66" spans="1:9" ht="60" x14ac:dyDescent="0.25">
      <c r="A66" s="14" t="s">
        <v>158</v>
      </c>
      <c r="B66" s="17" t="s">
        <v>248</v>
      </c>
      <c r="C66" s="15" t="s">
        <v>192</v>
      </c>
      <c r="D66" s="15" t="s">
        <v>114</v>
      </c>
      <c r="E66" s="15" t="s">
        <v>201</v>
      </c>
      <c r="F66" s="15" t="s">
        <v>116</v>
      </c>
      <c r="G66" s="16">
        <v>11500</v>
      </c>
      <c r="H66" s="16">
        <v>10500</v>
      </c>
      <c r="I66" s="16">
        <v>10500</v>
      </c>
    </row>
    <row r="67" spans="1:9" ht="30" x14ac:dyDescent="0.25">
      <c r="A67" s="14" t="s">
        <v>292</v>
      </c>
      <c r="B67" s="17" t="s">
        <v>248</v>
      </c>
      <c r="C67" s="15" t="s">
        <v>192</v>
      </c>
      <c r="D67" s="15" t="s">
        <v>115</v>
      </c>
      <c r="G67" s="20">
        <f>G68</f>
        <v>25245000</v>
      </c>
      <c r="H67" s="20"/>
      <c r="I67" s="20"/>
    </row>
    <row r="68" spans="1:9" s="21" customFormat="1" ht="180" x14ac:dyDescent="0.25">
      <c r="A68" s="11" t="s">
        <v>194</v>
      </c>
      <c r="B68" s="49" t="s">
        <v>248</v>
      </c>
      <c r="C68" s="12" t="s">
        <v>192</v>
      </c>
      <c r="D68" s="12" t="s">
        <v>115</v>
      </c>
      <c r="E68" s="12" t="s">
        <v>195</v>
      </c>
      <c r="F68" s="12"/>
      <c r="G68" s="50">
        <f>G69</f>
        <v>25245000</v>
      </c>
      <c r="H68" s="50"/>
      <c r="I68" s="50"/>
    </row>
    <row r="69" spans="1:9" ht="255" x14ac:dyDescent="0.25">
      <c r="A69" s="14" t="s">
        <v>203</v>
      </c>
      <c r="B69" s="17" t="s">
        <v>248</v>
      </c>
      <c r="C69" s="15" t="s">
        <v>192</v>
      </c>
      <c r="D69" s="15" t="s">
        <v>115</v>
      </c>
      <c r="E69" s="15" t="s">
        <v>204</v>
      </c>
      <c r="G69" s="20">
        <f>G72+G75</f>
        <v>25245000</v>
      </c>
      <c r="H69" s="20"/>
      <c r="I69" s="20"/>
    </row>
    <row r="70" spans="1:9" ht="60" x14ac:dyDescent="0.25">
      <c r="A70" s="14" t="s">
        <v>305</v>
      </c>
      <c r="B70" s="17" t="s">
        <v>248</v>
      </c>
      <c r="C70" s="15" t="s">
        <v>192</v>
      </c>
      <c r="D70" s="15" t="s">
        <v>115</v>
      </c>
      <c r="E70" s="15" t="s">
        <v>299</v>
      </c>
      <c r="G70" s="20">
        <f>G72</f>
        <v>25000000</v>
      </c>
      <c r="H70" s="20"/>
      <c r="I70" s="20"/>
    </row>
    <row r="71" spans="1:9" ht="75" x14ac:dyDescent="0.25">
      <c r="A71" s="14" t="s">
        <v>293</v>
      </c>
      <c r="B71" s="17" t="s">
        <v>248</v>
      </c>
      <c r="C71" s="15" t="s">
        <v>192</v>
      </c>
      <c r="D71" s="15" t="s">
        <v>115</v>
      </c>
      <c r="E71" s="15" t="s">
        <v>298</v>
      </c>
      <c r="G71" s="20">
        <f>G72</f>
        <v>25000000</v>
      </c>
      <c r="H71" s="20"/>
      <c r="I71" s="20"/>
    </row>
    <row r="72" spans="1:9" ht="75" x14ac:dyDescent="0.25">
      <c r="A72" s="14" t="s">
        <v>304</v>
      </c>
      <c r="B72" s="17" t="s">
        <v>248</v>
      </c>
      <c r="C72" s="15" t="s">
        <v>192</v>
      </c>
      <c r="D72" s="15" t="s">
        <v>115</v>
      </c>
      <c r="E72" s="15" t="s">
        <v>298</v>
      </c>
      <c r="F72" s="15" t="s">
        <v>294</v>
      </c>
      <c r="G72" s="20">
        <v>25000000</v>
      </c>
      <c r="H72" s="20"/>
      <c r="I72" s="20"/>
    </row>
    <row r="73" spans="1:9" ht="60" x14ac:dyDescent="0.25">
      <c r="A73" s="14" t="s">
        <v>296</v>
      </c>
      <c r="B73" s="17" t="s">
        <v>248</v>
      </c>
      <c r="C73" s="15" t="s">
        <v>192</v>
      </c>
      <c r="D73" s="15" t="s">
        <v>115</v>
      </c>
      <c r="E73" s="15" t="s">
        <v>300</v>
      </c>
      <c r="G73" s="20">
        <f>G75</f>
        <v>245000</v>
      </c>
      <c r="H73" s="20"/>
      <c r="I73" s="20"/>
    </row>
    <row r="74" spans="1:9" ht="45" x14ac:dyDescent="0.25">
      <c r="A74" s="14" t="s">
        <v>302</v>
      </c>
      <c r="B74" s="17" t="s">
        <v>248</v>
      </c>
      <c r="C74" s="15" t="s">
        <v>192</v>
      </c>
      <c r="D74" s="15" t="s">
        <v>115</v>
      </c>
      <c r="E74" s="15" t="s">
        <v>301</v>
      </c>
      <c r="G74" s="20">
        <f>G75</f>
        <v>245000</v>
      </c>
      <c r="H74" s="20"/>
      <c r="I74" s="20"/>
    </row>
    <row r="75" spans="1:9" ht="30" x14ac:dyDescent="0.25">
      <c r="A75" s="14" t="s">
        <v>148</v>
      </c>
      <c r="B75" s="17" t="s">
        <v>248</v>
      </c>
      <c r="C75" s="15" t="s">
        <v>192</v>
      </c>
      <c r="D75" s="15" t="s">
        <v>115</v>
      </c>
      <c r="E75" s="15" t="s">
        <v>301</v>
      </c>
      <c r="F75" s="15" t="s">
        <v>149</v>
      </c>
      <c r="G75" s="20">
        <v>245000</v>
      </c>
      <c r="H75" s="20"/>
      <c r="I75" s="20"/>
    </row>
    <row r="76" spans="1:9" x14ac:dyDescent="0.25">
      <c r="A76" s="14" t="s">
        <v>202</v>
      </c>
      <c r="B76" s="17" t="s">
        <v>248</v>
      </c>
      <c r="C76" s="15" t="s">
        <v>192</v>
      </c>
      <c r="D76" s="15" t="s">
        <v>170</v>
      </c>
      <c r="G76" s="16">
        <f>G77+G85</f>
        <v>6160247.5099999998</v>
      </c>
      <c r="H76" s="16">
        <f>H77+H85</f>
        <v>4287745</v>
      </c>
      <c r="I76" s="16">
        <f>I77+I85</f>
        <v>4500079</v>
      </c>
    </row>
    <row r="77" spans="1:9" ht="180" x14ac:dyDescent="0.25">
      <c r="A77" s="14" t="s">
        <v>194</v>
      </c>
      <c r="B77" s="17" t="s">
        <v>248</v>
      </c>
      <c r="C77" s="15" t="s">
        <v>192</v>
      </c>
      <c r="D77" s="15" t="s">
        <v>170</v>
      </c>
      <c r="E77" s="15" t="s">
        <v>195</v>
      </c>
      <c r="G77" s="16">
        <f>G78</f>
        <v>4617374.51</v>
      </c>
      <c r="H77" s="16">
        <f>H78</f>
        <v>3787745</v>
      </c>
      <c r="I77" s="16">
        <f>I78</f>
        <v>4000079</v>
      </c>
    </row>
    <row r="78" spans="1:9" ht="255" x14ac:dyDescent="0.25">
      <c r="A78" s="14" t="s">
        <v>203</v>
      </c>
      <c r="B78" s="17" t="s">
        <v>248</v>
      </c>
      <c r="C78" s="15" t="s">
        <v>192</v>
      </c>
      <c r="D78" s="15" t="s">
        <v>170</v>
      </c>
      <c r="E78" s="15" t="s">
        <v>204</v>
      </c>
      <c r="G78" s="16">
        <f>G81+G84</f>
        <v>4617374.51</v>
      </c>
      <c r="H78" s="16">
        <f>H81+H84</f>
        <v>3787745</v>
      </c>
      <c r="I78" s="16">
        <f>I81+I84</f>
        <v>4000079</v>
      </c>
    </row>
    <row r="79" spans="1:9" ht="60" x14ac:dyDescent="0.25">
      <c r="A79" s="14" t="s">
        <v>205</v>
      </c>
      <c r="B79" s="17" t="s">
        <v>248</v>
      </c>
      <c r="C79" s="15" t="s">
        <v>192</v>
      </c>
      <c r="D79" s="15" t="s">
        <v>170</v>
      </c>
      <c r="E79" s="15" t="s">
        <v>206</v>
      </c>
      <c r="G79" s="16">
        <f>G81</f>
        <v>1500000</v>
      </c>
      <c r="H79" s="16">
        <f>H81</f>
        <v>1300000</v>
      </c>
      <c r="I79" s="16">
        <f>I80</f>
        <v>1300000</v>
      </c>
    </row>
    <row r="80" spans="1:9" ht="30" x14ac:dyDescent="0.25">
      <c r="A80" s="14" t="s">
        <v>207</v>
      </c>
      <c r="B80" s="17" t="s">
        <v>248</v>
      </c>
      <c r="C80" s="15" t="s">
        <v>192</v>
      </c>
      <c r="D80" s="15" t="s">
        <v>170</v>
      </c>
      <c r="E80" s="15" t="s">
        <v>208</v>
      </c>
      <c r="G80" s="16">
        <f>G81</f>
        <v>1500000</v>
      </c>
      <c r="H80" s="16">
        <f>H81</f>
        <v>1300000</v>
      </c>
      <c r="I80" s="16">
        <f>I81</f>
        <v>1300000</v>
      </c>
    </row>
    <row r="81" spans="1:9" ht="60" x14ac:dyDescent="0.25">
      <c r="A81" s="14" t="s">
        <v>158</v>
      </c>
      <c r="B81" s="17" t="s">
        <v>248</v>
      </c>
      <c r="C81" s="15" t="s">
        <v>192</v>
      </c>
      <c r="D81" s="15" t="s">
        <v>170</v>
      </c>
      <c r="E81" s="15" t="s">
        <v>208</v>
      </c>
      <c r="F81" s="15" t="s">
        <v>116</v>
      </c>
      <c r="G81" s="16">
        <v>1500000</v>
      </c>
      <c r="H81" s="16">
        <v>1300000</v>
      </c>
      <c r="I81" s="16">
        <v>1300000</v>
      </c>
    </row>
    <row r="82" spans="1:9" ht="150" x14ac:dyDescent="0.25">
      <c r="A82" s="14" t="s">
        <v>209</v>
      </c>
      <c r="B82" s="17" t="s">
        <v>248</v>
      </c>
      <c r="C82" s="15" t="s">
        <v>192</v>
      </c>
      <c r="D82" s="15" t="s">
        <v>170</v>
      </c>
      <c r="E82" s="15" t="s">
        <v>210</v>
      </c>
      <c r="G82" s="16">
        <f>G84</f>
        <v>3117374.51</v>
      </c>
      <c r="H82" s="16">
        <f>H84</f>
        <v>2487745</v>
      </c>
      <c r="I82" s="16">
        <f>I84</f>
        <v>2700079</v>
      </c>
    </row>
    <row r="83" spans="1:9" ht="30" x14ac:dyDescent="0.25">
      <c r="A83" s="14" t="s">
        <v>207</v>
      </c>
      <c r="B83" s="17" t="s">
        <v>248</v>
      </c>
      <c r="C83" s="15" t="s">
        <v>192</v>
      </c>
      <c r="D83" s="15" t="s">
        <v>170</v>
      </c>
      <c r="E83" s="15" t="s">
        <v>211</v>
      </c>
      <c r="G83" s="16">
        <f>G84</f>
        <v>3117374.51</v>
      </c>
      <c r="H83" s="16">
        <f>H84</f>
        <v>2487745</v>
      </c>
      <c r="I83" s="16">
        <f>I84</f>
        <v>2700079</v>
      </c>
    </row>
    <row r="84" spans="1:9" ht="60" x14ac:dyDescent="0.25">
      <c r="A84" s="14" t="s">
        <v>158</v>
      </c>
      <c r="B84" s="17" t="s">
        <v>248</v>
      </c>
      <c r="C84" s="15" t="s">
        <v>192</v>
      </c>
      <c r="D84" s="15" t="s">
        <v>170</v>
      </c>
      <c r="E84" s="15" t="s">
        <v>211</v>
      </c>
      <c r="F84" s="15" t="s">
        <v>116</v>
      </c>
      <c r="G84" s="16">
        <v>3117374.51</v>
      </c>
      <c r="H84" s="16">
        <v>2487745</v>
      </c>
      <c r="I84" s="16">
        <v>2700079</v>
      </c>
    </row>
    <row r="85" spans="1:9" ht="135" x14ac:dyDescent="0.25">
      <c r="A85" s="14" t="s">
        <v>212</v>
      </c>
      <c r="B85" s="17" t="s">
        <v>248</v>
      </c>
      <c r="C85" s="15" t="s">
        <v>192</v>
      </c>
      <c r="D85" s="15" t="s">
        <v>170</v>
      </c>
      <c r="E85" s="15" t="s">
        <v>213</v>
      </c>
      <c r="G85" s="16">
        <f>G89+G92</f>
        <v>1542873</v>
      </c>
      <c r="H85" s="16">
        <f>H86</f>
        <v>500000</v>
      </c>
      <c r="I85" s="16">
        <f>I86</f>
        <v>500000</v>
      </c>
    </row>
    <row r="86" spans="1:9" ht="180" x14ac:dyDescent="0.25">
      <c r="A86" s="14" t="s">
        <v>214</v>
      </c>
      <c r="B86" s="17" t="s">
        <v>248</v>
      </c>
      <c r="C86" s="15" t="s">
        <v>192</v>
      </c>
      <c r="D86" s="15" t="s">
        <v>170</v>
      </c>
      <c r="E86" s="15" t="s">
        <v>215</v>
      </c>
      <c r="G86" s="16">
        <f>G89</f>
        <v>396941</v>
      </c>
      <c r="H86" s="16">
        <f>H89</f>
        <v>500000</v>
      </c>
      <c r="I86" s="16">
        <f>I89</f>
        <v>500000</v>
      </c>
    </row>
    <row r="87" spans="1:9" ht="120" x14ac:dyDescent="0.25">
      <c r="A87" s="14" t="s">
        <v>216</v>
      </c>
      <c r="B87" s="17" t="s">
        <v>248</v>
      </c>
      <c r="C87" s="15" t="s">
        <v>192</v>
      </c>
      <c r="D87" s="15" t="s">
        <v>170</v>
      </c>
      <c r="E87" s="15" t="s">
        <v>217</v>
      </c>
      <c r="G87" s="16">
        <f>G89</f>
        <v>396941</v>
      </c>
      <c r="H87" s="16">
        <f>H89</f>
        <v>500000</v>
      </c>
      <c r="I87" s="16">
        <f>I89</f>
        <v>500000</v>
      </c>
    </row>
    <row r="88" spans="1:9" ht="75" x14ac:dyDescent="0.25">
      <c r="A88" s="14" t="s">
        <v>218</v>
      </c>
      <c r="B88" s="17" t="s">
        <v>248</v>
      </c>
      <c r="C88" s="15" t="s">
        <v>192</v>
      </c>
      <c r="D88" s="15" t="s">
        <v>170</v>
      </c>
      <c r="E88" s="15" t="s">
        <v>219</v>
      </c>
      <c r="G88" s="16">
        <f>G89</f>
        <v>396941</v>
      </c>
      <c r="H88" s="16">
        <f>H89</f>
        <v>500000</v>
      </c>
      <c r="I88" s="16">
        <f>I89</f>
        <v>500000</v>
      </c>
    </row>
    <row r="89" spans="1:9" ht="60" x14ac:dyDescent="0.25">
      <c r="A89" s="14" t="s">
        <v>158</v>
      </c>
      <c r="B89" s="17" t="s">
        <v>248</v>
      </c>
      <c r="C89" s="15" t="s">
        <v>192</v>
      </c>
      <c r="D89" s="15" t="s">
        <v>170</v>
      </c>
      <c r="E89" s="15" t="s">
        <v>219</v>
      </c>
      <c r="F89" s="15" t="s">
        <v>116</v>
      </c>
      <c r="G89" s="16">
        <v>396941</v>
      </c>
      <c r="H89" s="16">
        <v>500000</v>
      </c>
      <c r="I89" s="16">
        <v>500000</v>
      </c>
    </row>
    <row r="90" spans="1:9" ht="60" x14ac:dyDescent="0.25">
      <c r="A90" s="14" t="s">
        <v>306</v>
      </c>
      <c r="B90" s="17" t="s">
        <v>248</v>
      </c>
      <c r="C90" s="15" t="s">
        <v>192</v>
      </c>
      <c r="D90" s="15" t="s">
        <v>170</v>
      </c>
      <c r="E90" s="15" t="s">
        <v>279</v>
      </c>
      <c r="G90" s="16">
        <f>G92</f>
        <v>1145932</v>
      </c>
    </row>
    <row r="91" spans="1:9" ht="60" x14ac:dyDescent="0.25">
      <c r="A91" s="14" t="s">
        <v>273</v>
      </c>
      <c r="B91" s="17" t="s">
        <v>248</v>
      </c>
      <c r="C91" s="15" t="s">
        <v>192</v>
      </c>
      <c r="D91" s="15" t="s">
        <v>170</v>
      </c>
      <c r="E91" s="15" t="s">
        <v>280</v>
      </c>
      <c r="G91" s="16">
        <f>G92</f>
        <v>1145932</v>
      </c>
    </row>
    <row r="92" spans="1:9" ht="60" x14ac:dyDescent="0.25">
      <c r="A92" s="14" t="s">
        <v>158</v>
      </c>
      <c r="B92" s="17" t="s">
        <v>248</v>
      </c>
      <c r="C92" s="15" t="s">
        <v>192</v>
      </c>
      <c r="D92" s="15" t="s">
        <v>170</v>
      </c>
      <c r="E92" s="15" t="s">
        <v>280</v>
      </c>
      <c r="F92" s="15" t="s">
        <v>116</v>
      </c>
      <c r="G92" s="16">
        <v>1145932</v>
      </c>
    </row>
    <row r="93" spans="1:9" x14ac:dyDescent="0.25">
      <c r="A93" s="11" t="s">
        <v>282</v>
      </c>
      <c r="B93" s="17" t="s">
        <v>248</v>
      </c>
      <c r="C93" s="15" t="s">
        <v>284</v>
      </c>
      <c r="E93" s="12"/>
      <c r="G93" s="16">
        <f t="shared" ref="G93:G98" si="1">G94</f>
        <v>13664</v>
      </c>
    </row>
    <row r="94" spans="1:9" ht="75" x14ac:dyDescent="0.25">
      <c r="A94" s="11" t="s">
        <v>283</v>
      </c>
      <c r="B94" s="17" t="s">
        <v>248</v>
      </c>
      <c r="C94" s="15" t="s">
        <v>284</v>
      </c>
      <c r="D94" s="15" t="s">
        <v>192</v>
      </c>
      <c r="E94" s="12"/>
      <c r="G94" s="16">
        <f t="shared" si="1"/>
        <v>13664</v>
      </c>
    </row>
    <row r="95" spans="1:9" ht="105" x14ac:dyDescent="0.25">
      <c r="A95" s="11" t="s">
        <v>285</v>
      </c>
      <c r="B95" s="17" t="s">
        <v>248</v>
      </c>
      <c r="C95" s="15" t="s">
        <v>284</v>
      </c>
      <c r="D95" s="15" t="s">
        <v>192</v>
      </c>
      <c r="E95" s="12" t="s">
        <v>135</v>
      </c>
      <c r="G95" s="16">
        <f t="shared" si="1"/>
        <v>13664</v>
      </c>
    </row>
    <row r="96" spans="1:9" ht="210" x14ac:dyDescent="0.25">
      <c r="A96" s="11" t="s">
        <v>286</v>
      </c>
      <c r="B96" s="17" t="s">
        <v>248</v>
      </c>
      <c r="C96" s="15" t="s">
        <v>284</v>
      </c>
      <c r="D96" s="15" t="s">
        <v>192</v>
      </c>
      <c r="E96" s="12" t="s">
        <v>137</v>
      </c>
      <c r="G96" s="16">
        <f t="shared" si="1"/>
        <v>13664</v>
      </c>
    </row>
    <row r="97" spans="1:9" ht="135" x14ac:dyDescent="0.25">
      <c r="A97" s="11" t="s">
        <v>287</v>
      </c>
      <c r="B97" s="17" t="s">
        <v>248</v>
      </c>
      <c r="C97" s="15" t="s">
        <v>284</v>
      </c>
      <c r="D97" s="15" t="s">
        <v>192</v>
      </c>
      <c r="E97" s="12" t="s">
        <v>139</v>
      </c>
      <c r="G97" s="16">
        <f t="shared" si="1"/>
        <v>13664</v>
      </c>
    </row>
    <row r="98" spans="1:9" ht="60" x14ac:dyDescent="0.25">
      <c r="A98" s="11" t="s">
        <v>140</v>
      </c>
      <c r="B98" s="17" t="s">
        <v>248</v>
      </c>
      <c r="C98" s="15" t="s">
        <v>284</v>
      </c>
      <c r="D98" s="15" t="s">
        <v>192</v>
      </c>
      <c r="E98" s="12" t="s">
        <v>141</v>
      </c>
      <c r="G98" s="16">
        <f t="shared" si="1"/>
        <v>13664</v>
      </c>
    </row>
    <row r="99" spans="1:9" ht="60" x14ac:dyDescent="0.25">
      <c r="A99" s="11" t="s">
        <v>158</v>
      </c>
      <c r="B99" s="17" t="s">
        <v>248</v>
      </c>
      <c r="C99" s="15" t="s">
        <v>284</v>
      </c>
      <c r="D99" s="15" t="s">
        <v>192</v>
      </c>
      <c r="E99" s="12" t="s">
        <v>141</v>
      </c>
      <c r="F99" s="15" t="s">
        <v>116</v>
      </c>
      <c r="G99" s="16">
        <v>13664</v>
      </c>
    </row>
    <row r="100" spans="1:9" ht="30" x14ac:dyDescent="0.25">
      <c r="A100" s="14" t="s">
        <v>220</v>
      </c>
      <c r="B100" s="17" t="s">
        <v>248</v>
      </c>
      <c r="C100" s="15" t="s">
        <v>172</v>
      </c>
      <c r="G100" s="16">
        <f>G101+G107</f>
        <v>2053540</v>
      </c>
      <c r="H100" s="16">
        <f>H101+H107</f>
        <v>1479540</v>
      </c>
      <c r="I100" s="16">
        <f>I101+I107</f>
        <v>1499540</v>
      </c>
    </row>
    <row r="101" spans="1:9" ht="30" x14ac:dyDescent="0.25">
      <c r="A101" s="14" t="s">
        <v>221</v>
      </c>
      <c r="B101" s="17" t="s">
        <v>248</v>
      </c>
      <c r="C101" s="15" t="s">
        <v>172</v>
      </c>
      <c r="D101" s="15" t="s">
        <v>114</v>
      </c>
      <c r="G101" s="16">
        <f>G102</f>
        <v>919540</v>
      </c>
      <c r="H101" s="16">
        <f>H102</f>
        <v>919540</v>
      </c>
      <c r="I101" s="16">
        <f>I102</f>
        <v>919540</v>
      </c>
    </row>
    <row r="102" spans="1:9" s="21" customFormat="1" ht="90" x14ac:dyDescent="0.25">
      <c r="A102" s="11" t="s">
        <v>222</v>
      </c>
      <c r="B102" s="17" t="s">
        <v>248</v>
      </c>
      <c r="C102" s="12" t="s">
        <v>172</v>
      </c>
      <c r="D102" s="12" t="s">
        <v>114</v>
      </c>
      <c r="E102" s="12" t="s">
        <v>223</v>
      </c>
      <c r="F102" s="12"/>
      <c r="G102" s="13">
        <f>G106</f>
        <v>919540</v>
      </c>
      <c r="H102" s="13">
        <f>H106</f>
        <v>919540</v>
      </c>
      <c r="I102" s="13">
        <f>I106</f>
        <v>919540</v>
      </c>
    </row>
    <row r="103" spans="1:9" ht="165" x14ac:dyDescent="0.25">
      <c r="A103" s="14" t="s">
        <v>224</v>
      </c>
      <c r="B103" s="17" t="s">
        <v>248</v>
      </c>
      <c r="C103" s="15" t="s">
        <v>172</v>
      </c>
      <c r="D103" s="15" t="s">
        <v>114</v>
      </c>
      <c r="E103" s="15" t="s">
        <v>225</v>
      </c>
      <c r="G103" s="16">
        <f>G106</f>
        <v>919540</v>
      </c>
      <c r="H103" s="16">
        <f>H106</f>
        <v>919540</v>
      </c>
      <c r="I103" s="16">
        <f>I106</f>
        <v>919540</v>
      </c>
    </row>
    <row r="104" spans="1:9" ht="75" x14ac:dyDescent="0.25">
      <c r="A104" s="14" t="s">
        <v>226</v>
      </c>
      <c r="B104" s="17" t="s">
        <v>248</v>
      </c>
      <c r="C104" s="15" t="s">
        <v>172</v>
      </c>
      <c r="D104" s="15" t="s">
        <v>114</v>
      </c>
      <c r="E104" s="15" t="s">
        <v>227</v>
      </c>
      <c r="G104" s="16">
        <f>G106</f>
        <v>919540</v>
      </c>
      <c r="H104" s="16">
        <f>H106</f>
        <v>919540</v>
      </c>
      <c r="I104" s="16">
        <f>I106</f>
        <v>919540</v>
      </c>
    </row>
    <row r="105" spans="1:9" ht="75" x14ac:dyDescent="0.25">
      <c r="A105" s="14" t="s">
        <v>228</v>
      </c>
      <c r="B105" s="17" t="s">
        <v>248</v>
      </c>
      <c r="C105" s="15" t="s">
        <v>172</v>
      </c>
      <c r="D105" s="15" t="s">
        <v>114</v>
      </c>
      <c r="E105" s="15" t="s">
        <v>229</v>
      </c>
      <c r="G105" s="16">
        <f>G106</f>
        <v>919540</v>
      </c>
      <c r="H105" s="16">
        <f>H106</f>
        <v>919540</v>
      </c>
      <c r="I105" s="16">
        <f>I106</f>
        <v>919540</v>
      </c>
    </row>
    <row r="106" spans="1:9" ht="45" x14ac:dyDescent="0.25">
      <c r="A106" s="14" t="s">
        <v>230</v>
      </c>
      <c r="B106" s="17" t="s">
        <v>248</v>
      </c>
      <c r="C106" s="15" t="s">
        <v>172</v>
      </c>
      <c r="D106" s="15" t="s">
        <v>114</v>
      </c>
      <c r="E106" s="15" t="s">
        <v>229</v>
      </c>
      <c r="F106" s="15" t="s">
        <v>231</v>
      </c>
      <c r="G106" s="16">
        <v>919540</v>
      </c>
      <c r="H106" s="16">
        <v>919540</v>
      </c>
      <c r="I106" s="16">
        <v>919540</v>
      </c>
    </row>
    <row r="107" spans="1:9" ht="30" x14ac:dyDescent="0.25">
      <c r="A107" s="14" t="s">
        <v>233</v>
      </c>
      <c r="B107" s="17" t="s">
        <v>248</v>
      </c>
      <c r="C107" s="15" t="s">
        <v>172</v>
      </c>
      <c r="D107" s="15" t="s">
        <v>133</v>
      </c>
      <c r="G107" s="16">
        <f>G108</f>
        <v>1134000</v>
      </c>
      <c r="H107" s="16">
        <f>H108</f>
        <v>560000</v>
      </c>
      <c r="I107" s="16">
        <f>I108</f>
        <v>580000</v>
      </c>
    </row>
    <row r="108" spans="1:9" ht="180" x14ac:dyDescent="0.25">
      <c r="A108" s="14" t="s">
        <v>194</v>
      </c>
      <c r="B108" s="17" t="s">
        <v>248</v>
      </c>
      <c r="C108" s="15" t="s">
        <v>172</v>
      </c>
      <c r="D108" s="15" t="s">
        <v>133</v>
      </c>
      <c r="E108" s="15" t="s">
        <v>195</v>
      </c>
      <c r="G108" s="16">
        <f>G112</f>
        <v>1134000</v>
      </c>
      <c r="H108" s="16">
        <f>H112</f>
        <v>560000</v>
      </c>
      <c r="I108" s="16">
        <f>I112</f>
        <v>580000</v>
      </c>
    </row>
    <row r="109" spans="1:9" ht="225" x14ac:dyDescent="0.25">
      <c r="A109" s="14" t="s">
        <v>232</v>
      </c>
      <c r="B109" s="17" t="s">
        <v>248</v>
      </c>
      <c r="C109" s="15" t="s">
        <v>172</v>
      </c>
      <c r="D109" s="15" t="s">
        <v>133</v>
      </c>
      <c r="E109" s="15" t="s">
        <v>196</v>
      </c>
      <c r="G109" s="16">
        <f>G112</f>
        <v>1134000</v>
      </c>
      <c r="H109" s="16">
        <f>H112</f>
        <v>560000</v>
      </c>
      <c r="I109" s="16">
        <f>I112</f>
        <v>580000</v>
      </c>
    </row>
    <row r="110" spans="1:9" ht="60" x14ac:dyDescent="0.25">
      <c r="A110" s="14" t="s">
        <v>234</v>
      </c>
      <c r="B110" s="17" t="s">
        <v>248</v>
      </c>
      <c r="C110" s="15" t="s">
        <v>172</v>
      </c>
      <c r="D110" s="15" t="s">
        <v>133</v>
      </c>
      <c r="E110" s="15" t="s">
        <v>235</v>
      </c>
      <c r="G110" s="16">
        <f>G112</f>
        <v>1134000</v>
      </c>
      <c r="H110" s="16">
        <f>H112</f>
        <v>560000</v>
      </c>
      <c r="I110" s="16">
        <f>I112</f>
        <v>580000</v>
      </c>
    </row>
    <row r="111" spans="1:9" ht="60" x14ac:dyDescent="0.25">
      <c r="A111" s="14" t="s">
        <v>236</v>
      </c>
      <c r="B111" s="17" t="s">
        <v>248</v>
      </c>
      <c r="C111" s="15" t="s">
        <v>172</v>
      </c>
      <c r="D111" s="15" t="s">
        <v>133</v>
      </c>
      <c r="E111" s="15" t="s">
        <v>237</v>
      </c>
      <c r="G111" s="16">
        <f>G112</f>
        <v>1134000</v>
      </c>
      <c r="H111" s="16">
        <f>H112</f>
        <v>560000</v>
      </c>
      <c r="I111" s="16">
        <f>I112</f>
        <v>580000</v>
      </c>
    </row>
    <row r="112" spans="1:9" ht="45" x14ac:dyDescent="0.25">
      <c r="A112" s="14" t="s">
        <v>230</v>
      </c>
      <c r="B112" s="17" t="s">
        <v>248</v>
      </c>
      <c r="C112" s="15" t="s">
        <v>172</v>
      </c>
      <c r="D112" s="15" t="s">
        <v>133</v>
      </c>
      <c r="E112" s="15" t="s">
        <v>237</v>
      </c>
      <c r="F112" s="15" t="s">
        <v>231</v>
      </c>
      <c r="G112" s="16">
        <v>1134000</v>
      </c>
      <c r="H112" s="16">
        <v>560000</v>
      </c>
      <c r="I112" s="16">
        <v>580000</v>
      </c>
    </row>
  </sheetData>
  <mergeCells count="2">
    <mergeCell ref="H1:I1"/>
    <mergeCell ref="A2:I4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6"/>
  <sheetViews>
    <sheetView tabSelected="1" workbookViewId="0">
      <selection activeCell="I10" sqref="I10"/>
    </sheetView>
  </sheetViews>
  <sheetFormatPr defaultRowHeight="15" x14ac:dyDescent="0.25"/>
  <cols>
    <col min="1" max="1" width="24.140625" style="14" customWidth="1"/>
    <col min="2" max="2" width="12" style="18" customWidth="1"/>
    <col min="3" max="3" width="6.28515625" style="15" customWidth="1"/>
    <col min="4" max="4" width="16.7109375" style="16" customWidth="1"/>
    <col min="5" max="5" width="15" style="16" customWidth="1"/>
    <col min="6" max="6" width="16.28515625" style="16" customWidth="1"/>
    <col min="7" max="16384" width="9.140625" style="19"/>
  </cols>
  <sheetData>
    <row r="1" spans="1:6" ht="106.5" customHeight="1" x14ac:dyDescent="0.25">
      <c r="A1" s="40"/>
      <c r="B1" s="51"/>
      <c r="C1" s="42"/>
      <c r="D1" s="24"/>
      <c r="E1" s="59" t="s">
        <v>312</v>
      </c>
      <c r="F1" s="60"/>
    </row>
    <row r="2" spans="1:6" x14ac:dyDescent="0.25">
      <c r="A2" s="61" t="s">
        <v>252</v>
      </c>
      <c r="B2" s="61"/>
      <c r="C2" s="61"/>
      <c r="D2" s="61"/>
      <c r="E2" s="61"/>
      <c r="F2" s="61"/>
    </row>
    <row r="3" spans="1:6" x14ac:dyDescent="0.25">
      <c r="A3" s="61"/>
      <c r="B3" s="61"/>
      <c r="C3" s="61"/>
      <c r="D3" s="61"/>
      <c r="E3" s="61"/>
      <c r="F3" s="61"/>
    </row>
    <row r="4" spans="1:6" x14ac:dyDescent="0.25">
      <c r="A4" s="61"/>
      <c r="B4" s="61"/>
      <c r="C4" s="61"/>
      <c r="D4" s="61"/>
      <c r="E4" s="61"/>
      <c r="F4" s="61"/>
    </row>
    <row r="5" spans="1:6" x14ac:dyDescent="0.25">
      <c r="A5" s="40"/>
      <c r="B5" s="52"/>
      <c r="C5" s="41"/>
      <c r="D5" s="24"/>
      <c r="E5" s="24"/>
      <c r="F5" s="24"/>
    </row>
    <row r="6" spans="1:6" ht="30" x14ac:dyDescent="0.25">
      <c r="A6" s="14" t="s">
        <v>108</v>
      </c>
      <c r="B6" s="18" t="s">
        <v>111</v>
      </c>
      <c r="C6" s="15" t="s">
        <v>112</v>
      </c>
      <c r="D6" s="53" t="s">
        <v>249</v>
      </c>
      <c r="E6" s="53" t="s">
        <v>250</v>
      </c>
      <c r="F6" s="53" t="s">
        <v>251</v>
      </c>
    </row>
    <row r="7" spans="1:6" s="43" customFormat="1" x14ac:dyDescent="0.25">
      <c r="A7" s="17">
        <v>1</v>
      </c>
      <c r="B7" s="18" t="s">
        <v>239</v>
      </c>
      <c r="C7" s="15" t="s">
        <v>240</v>
      </c>
      <c r="D7" s="15" t="s">
        <v>241</v>
      </c>
      <c r="E7" s="15" t="s">
        <v>242</v>
      </c>
      <c r="F7" s="15" t="s">
        <v>243</v>
      </c>
    </row>
    <row r="8" spans="1:6" s="43" customFormat="1" x14ac:dyDescent="0.25">
      <c r="A8" s="17" t="s">
        <v>121</v>
      </c>
      <c r="B8" s="18"/>
      <c r="C8" s="15"/>
      <c r="D8" s="16">
        <f>D14+D19+D22+D32+D35+D40+D45+D47+D53+D58+D49+D61+D65+D69+D70+D74+D75+D79+D81+D83+D25+D28</f>
        <v>42842147.600000001</v>
      </c>
      <c r="E8" s="16">
        <f>E14+E19+E22+E32+E35+E40+E45+E47+E53+E58+E65+E69+E70+E74+E75+E79+E81+E83+E9+E49</f>
        <v>14314528</v>
      </c>
      <c r="F8" s="16">
        <f>F14+F19+F22+F32+F35+F40+F45+F47+F53+F58+F65+F69+F70+F74+F75+F79+F81+F83+F9</f>
        <v>14934737</v>
      </c>
    </row>
    <row r="9" spans="1:6" s="43" customFormat="1" ht="30" x14ac:dyDescent="0.25">
      <c r="A9" s="17" t="s">
        <v>122</v>
      </c>
      <c r="B9" s="18"/>
      <c r="C9" s="15"/>
      <c r="D9" s="15"/>
      <c r="E9" s="15" t="s">
        <v>259</v>
      </c>
      <c r="F9" s="15" t="s">
        <v>260</v>
      </c>
    </row>
    <row r="10" spans="1:6" s="43" customFormat="1" ht="90" x14ac:dyDescent="0.25">
      <c r="A10" s="11" t="s">
        <v>222</v>
      </c>
      <c r="B10" s="54" t="s">
        <v>223</v>
      </c>
      <c r="C10" s="12"/>
      <c r="D10" s="13">
        <f>D14</f>
        <v>919540</v>
      </c>
      <c r="E10" s="13">
        <f>E14</f>
        <v>919540</v>
      </c>
      <c r="F10" s="13">
        <f>F14</f>
        <v>919540</v>
      </c>
    </row>
    <row r="11" spans="1:6" s="43" customFormat="1" ht="165" x14ac:dyDescent="0.25">
      <c r="A11" s="14" t="s">
        <v>224</v>
      </c>
      <c r="B11" s="18" t="s">
        <v>225</v>
      </c>
      <c r="C11" s="15"/>
      <c r="D11" s="16">
        <f>D14</f>
        <v>919540</v>
      </c>
      <c r="E11" s="16">
        <f>E14</f>
        <v>919540</v>
      </c>
      <c r="F11" s="16">
        <f>F14</f>
        <v>919540</v>
      </c>
    </row>
    <row r="12" spans="1:6" ht="75" x14ac:dyDescent="0.25">
      <c r="A12" s="14" t="s">
        <v>226</v>
      </c>
      <c r="B12" s="18" t="s">
        <v>227</v>
      </c>
      <c r="D12" s="16">
        <f>D14</f>
        <v>919540</v>
      </c>
      <c r="E12" s="16">
        <f>E14</f>
        <v>919540</v>
      </c>
      <c r="F12" s="16">
        <f>F14</f>
        <v>919540</v>
      </c>
    </row>
    <row r="13" spans="1:6" ht="75" x14ac:dyDescent="0.25">
      <c r="A13" s="14" t="s">
        <v>228</v>
      </c>
      <c r="B13" s="18" t="s">
        <v>229</v>
      </c>
      <c r="D13" s="16">
        <f>D14</f>
        <v>919540</v>
      </c>
      <c r="E13" s="16">
        <f>E14</f>
        <v>919540</v>
      </c>
      <c r="F13" s="16">
        <f>F14</f>
        <v>919540</v>
      </c>
    </row>
    <row r="14" spans="1:6" ht="45" x14ac:dyDescent="0.25">
      <c r="A14" s="14" t="s">
        <v>230</v>
      </c>
      <c r="B14" s="18" t="s">
        <v>229</v>
      </c>
      <c r="C14" s="15" t="s">
        <v>231</v>
      </c>
      <c r="D14" s="16">
        <v>919540</v>
      </c>
      <c r="E14" s="16">
        <v>919540</v>
      </c>
      <c r="F14" s="16">
        <v>919540</v>
      </c>
    </row>
    <row r="15" spans="1:6" ht="180" x14ac:dyDescent="0.25">
      <c r="A15" s="14" t="s">
        <v>194</v>
      </c>
      <c r="B15" s="18" t="s">
        <v>195</v>
      </c>
      <c r="D15" s="16">
        <f>D16+D20</f>
        <v>32979749.019999996</v>
      </c>
      <c r="E15" s="16">
        <f>E19</f>
        <v>1300000</v>
      </c>
      <c r="F15" s="16">
        <f>F19</f>
        <v>1300000</v>
      </c>
    </row>
    <row r="16" spans="1:6" ht="255" x14ac:dyDescent="0.25">
      <c r="A16" s="14" t="s">
        <v>203</v>
      </c>
      <c r="B16" s="18" t="s">
        <v>204</v>
      </c>
      <c r="D16" s="16">
        <f>D19+D22+D25+D28</f>
        <v>29862374.509999998</v>
      </c>
      <c r="E16" s="16">
        <f>E19</f>
        <v>1300000</v>
      </c>
      <c r="F16" s="16">
        <f>F19</f>
        <v>1300000</v>
      </c>
    </row>
    <row r="17" spans="1:6" ht="60" x14ac:dyDescent="0.25">
      <c r="A17" s="14" t="s">
        <v>205</v>
      </c>
      <c r="B17" s="18" t="s">
        <v>206</v>
      </c>
      <c r="D17" s="16">
        <f>D19</f>
        <v>1500000</v>
      </c>
      <c r="E17" s="16">
        <f>E19</f>
        <v>1300000</v>
      </c>
      <c r="F17" s="16">
        <f>F19</f>
        <v>1300000</v>
      </c>
    </row>
    <row r="18" spans="1:6" ht="30" x14ac:dyDescent="0.25">
      <c r="A18" s="14" t="s">
        <v>207</v>
      </c>
      <c r="B18" s="18" t="s">
        <v>208</v>
      </c>
      <c r="D18" s="16">
        <f>D19</f>
        <v>1500000</v>
      </c>
      <c r="E18" s="16">
        <f>E19</f>
        <v>1300000</v>
      </c>
      <c r="F18" s="16">
        <f>F19</f>
        <v>1300000</v>
      </c>
    </row>
    <row r="19" spans="1:6" ht="60" x14ac:dyDescent="0.25">
      <c r="A19" s="14" t="s">
        <v>158</v>
      </c>
      <c r="B19" s="18" t="s">
        <v>208</v>
      </c>
      <c r="C19" s="15" t="s">
        <v>116</v>
      </c>
      <c r="D19" s="16">
        <v>1500000</v>
      </c>
      <c r="E19" s="16">
        <v>1300000</v>
      </c>
      <c r="F19" s="16">
        <v>1300000</v>
      </c>
    </row>
    <row r="20" spans="1:6" ht="150" x14ac:dyDescent="0.25">
      <c r="A20" s="14" t="s">
        <v>209</v>
      </c>
      <c r="B20" s="18" t="s">
        <v>210</v>
      </c>
      <c r="D20" s="16">
        <f>D22</f>
        <v>3117374.51</v>
      </c>
      <c r="E20" s="16">
        <f>E22</f>
        <v>2487745</v>
      </c>
      <c r="F20" s="16">
        <f>F22</f>
        <v>2700079</v>
      </c>
    </row>
    <row r="21" spans="1:6" ht="30" x14ac:dyDescent="0.25">
      <c r="A21" s="14" t="s">
        <v>207</v>
      </c>
      <c r="B21" s="18" t="s">
        <v>211</v>
      </c>
      <c r="D21" s="16">
        <f>D22</f>
        <v>3117374.51</v>
      </c>
      <c r="E21" s="16">
        <f>E22</f>
        <v>2487745</v>
      </c>
      <c r="F21" s="16">
        <f>F22</f>
        <v>2700079</v>
      </c>
    </row>
    <row r="22" spans="1:6" ht="60" x14ac:dyDescent="0.25">
      <c r="A22" s="14" t="s">
        <v>158</v>
      </c>
      <c r="B22" s="18" t="s">
        <v>211</v>
      </c>
      <c r="C22" s="15" t="s">
        <v>116</v>
      </c>
      <c r="D22" s="16">
        <v>3117374.51</v>
      </c>
      <c r="E22" s="16">
        <v>2487745</v>
      </c>
      <c r="F22" s="16">
        <v>2700079</v>
      </c>
    </row>
    <row r="23" spans="1:6" ht="60" x14ac:dyDescent="0.25">
      <c r="A23" s="14" t="s">
        <v>305</v>
      </c>
      <c r="B23" s="18" t="s">
        <v>299</v>
      </c>
      <c r="D23" s="16">
        <f>D25</f>
        <v>25000000</v>
      </c>
    </row>
    <row r="24" spans="1:6" ht="75" x14ac:dyDescent="0.25">
      <c r="A24" s="14" t="s">
        <v>293</v>
      </c>
      <c r="B24" s="18" t="s">
        <v>298</v>
      </c>
      <c r="D24" s="16">
        <f>D25</f>
        <v>25000000</v>
      </c>
    </row>
    <row r="25" spans="1:6" ht="75" x14ac:dyDescent="0.25">
      <c r="A25" s="14" t="s">
        <v>304</v>
      </c>
      <c r="B25" s="18" t="s">
        <v>307</v>
      </c>
      <c r="C25" s="15" t="s">
        <v>294</v>
      </c>
      <c r="D25" s="16">
        <v>25000000</v>
      </c>
    </row>
    <row r="26" spans="1:6" ht="60" x14ac:dyDescent="0.25">
      <c r="A26" s="14" t="s">
        <v>296</v>
      </c>
      <c r="B26" s="18" t="s">
        <v>300</v>
      </c>
      <c r="D26" s="16">
        <f>D28</f>
        <v>245000</v>
      </c>
    </row>
    <row r="27" spans="1:6" ht="45" x14ac:dyDescent="0.25">
      <c r="A27" s="14" t="s">
        <v>302</v>
      </c>
      <c r="B27" s="18" t="s">
        <v>301</v>
      </c>
      <c r="D27" s="16">
        <f>D28</f>
        <v>245000</v>
      </c>
    </row>
    <row r="28" spans="1:6" ht="30" x14ac:dyDescent="0.25">
      <c r="A28" s="14" t="s">
        <v>148</v>
      </c>
      <c r="B28" s="18" t="s">
        <v>301</v>
      </c>
      <c r="C28" s="15" t="s">
        <v>149</v>
      </c>
      <c r="D28" s="16">
        <v>245000</v>
      </c>
    </row>
    <row r="29" spans="1:6" ht="255" x14ac:dyDescent="0.25">
      <c r="A29" s="14" t="s">
        <v>197</v>
      </c>
      <c r="B29" s="18" t="s">
        <v>196</v>
      </c>
      <c r="D29" s="16">
        <f>D32+D35</f>
        <v>1145500</v>
      </c>
      <c r="E29" s="16">
        <f>E32</f>
        <v>10500</v>
      </c>
      <c r="F29" s="16">
        <f>F32</f>
        <v>10500</v>
      </c>
    </row>
    <row r="30" spans="1:6" ht="105" x14ac:dyDescent="0.25">
      <c r="A30" s="14" t="s">
        <v>199</v>
      </c>
      <c r="B30" s="18" t="s">
        <v>198</v>
      </c>
      <c r="D30" s="16">
        <f>D32</f>
        <v>11500</v>
      </c>
      <c r="E30" s="16">
        <f>E32</f>
        <v>10500</v>
      </c>
      <c r="F30" s="16">
        <f>F32</f>
        <v>10500</v>
      </c>
    </row>
    <row r="31" spans="1:6" ht="60" x14ac:dyDescent="0.25">
      <c r="A31" s="14" t="s">
        <v>200</v>
      </c>
      <c r="B31" s="18" t="s">
        <v>201</v>
      </c>
      <c r="D31" s="16">
        <f>D32</f>
        <v>11500</v>
      </c>
      <c r="E31" s="16">
        <f>E32</f>
        <v>10500</v>
      </c>
      <c r="F31" s="16">
        <f>F32</f>
        <v>10500</v>
      </c>
    </row>
    <row r="32" spans="1:6" ht="60" x14ac:dyDescent="0.25">
      <c r="A32" s="14" t="s">
        <v>158</v>
      </c>
      <c r="B32" s="18" t="s">
        <v>201</v>
      </c>
      <c r="C32" s="15" t="s">
        <v>116</v>
      </c>
      <c r="D32" s="16">
        <v>11500</v>
      </c>
      <c r="E32" s="16">
        <v>10500</v>
      </c>
      <c r="F32" s="16">
        <v>10500</v>
      </c>
    </row>
    <row r="33" spans="1:6" ht="60" x14ac:dyDescent="0.25">
      <c r="A33" s="14" t="s">
        <v>234</v>
      </c>
      <c r="B33" s="18" t="s">
        <v>235</v>
      </c>
      <c r="D33" s="16">
        <f>D35</f>
        <v>1134000</v>
      </c>
      <c r="E33" s="16">
        <f>E35</f>
        <v>560000</v>
      </c>
      <c r="F33" s="16">
        <f>F35</f>
        <v>580000</v>
      </c>
    </row>
    <row r="34" spans="1:6" ht="60" x14ac:dyDescent="0.25">
      <c r="A34" s="14" t="s">
        <v>236</v>
      </c>
      <c r="B34" s="18" t="s">
        <v>237</v>
      </c>
      <c r="D34" s="16">
        <f>D35</f>
        <v>1134000</v>
      </c>
      <c r="E34" s="16">
        <f>E35</f>
        <v>560000</v>
      </c>
      <c r="F34" s="16">
        <f>F35</f>
        <v>580000</v>
      </c>
    </row>
    <row r="35" spans="1:6" ht="45" x14ac:dyDescent="0.25">
      <c r="A35" s="14" t="s">
        <v>230</v>
      </c>
      <c r="B35" s="18" t="s">
        <v>237</v>
      </c>
      <c r="C35" s="15" t="s">
        <v>231</v>
      </c>
      <c r="D35" s="16">
        <v>1134000</v>
      </c>
      <c r="E35" s="16">
        <v>560000</v>
      </c>
      <c r="F35" s="16">
        <v>580000</v>
      </c>
    </row>
    <row r="36" spans="1:6" ht="105" x14ac:dyDescent="0.25">
      <c r="A36" s="14" t="s">
        <v>134</v>
      </c>
      <c r="B36" s="18" t="s">
        <v>135</v>
      </c>
      <c r="D36" s="16">
        <f>D40</f>
        <v>1174964</v>
      </c>
      <c r="E36" s="16">
        <f>E40</f>
        <v>856300</v>
      </c>
      <c r="F36" s="16">
        <f>F40</f>
        <v>856300</v>
      </c>
    </row>
    <row r="37" spans="1:6" ht="210" x14ac:dyDescent="0.25">
      <c r="A37" s="14" t="s">
        <v>136</v>
      </c>
      <c r="B37" s="18" t="s">
        <v>137</v>
      </c>
      <c r="D37" s="16">
        <f>D40</f>
        <v>1174964</v>
      </c>
      <c r="E37" s="16">
        <f>E40</f>
        <v>856300</v>
      </c>
      <c r="F37" s="16">
        <f>F40</f>
        <v>856300</v>
      </c>
    </row>
    <row r="38" spans="1:6" ht="135" x14ac:dyDescent="0.25">
      <c r="A38" s="14" t="s">
        <v>138</v>
      </c>
      <c r="B38" s="18" t="s">
        <v>139</v>
      </c>
      <c r="D38" s="16">
        <f>D40</f>
        <v>1174964</v>
      </c>
      <c r="E38" s="16">
        <f>E40</f>
        <v>856300</v>
      </c>
      <c r="F38" s="16">
        <f>F40</f>
        <v>856300</v>
      </c>
    </row>
    <row r="39" spans="1:6" ht="60" x14ac:dyDescent="0.25">
      <c r="A39" s="14" t="s">
        <v>140</v>
      </c>
      <c r="B39" s="18" t="s">
        <v>141</v>
      </c>
      <c r="D39" s="16">
        <f>D40</f>
        <v>1174964</v>
      </c>
      <c r="E39" s="16">
        <f>E40</f>
        <v>856300</v>
      </c>
      <c r="F39" s="16">
        <f>F40</f>
        <v>856300</v>
      </c>
    </row>
    <row r="40" spans="1:6" ht="60" x14ac:dyDescent="0.25">
      <c r="A40" s="14" t="s">
        <v>142</v>
      </c>
      <c r="B40" s="18" t="s">
        <v>141</v>
      </c>
      <c r="C40" s="15" t="s">
        <v>116</v>
      </c>
      <c r="D40" s="16">
        <v>1174964</v>
      </c>
      <c r="E40" s="16">
        <v>856300</v>
      </c>
      <c r="F40" s="16">
        <v>856300</v>
      </c>
    </row>
    <row r="41" spans="1:6" ht="150" x14ac:dyDescent="0.25">
      <c r="A41" s="14" t="s">
        <v>178</v>
      </c>
      <c r="B41" s="18" t="s">
        <v>179</v>
      </c>
      <c r="D41" s="16">
        <f>D45+D47</f>
        <v>1030907.09</v>
      </c>
      <c r="E41" s="16">
        <f>E45+E47+E49</f>
        <v>1100000</v>
      </c>
      <c r="F41" s="16">
        <f>F45+F47</f>
        <v>1165419</v>
      </c>
    </row>
    <row r="42" spans="1:6" ht="210" x14ac:dyDescent="0.25">
      <c r="A42" s="14" t="s">
        <v>180</v>
      </c>
      <c r="B42" s="18" t="s">
        <v>181</v>
      </c>
      <c r="D42" s="16">
        <f>D45+D47</f>
        <v>1030907.09</v>
      </c>
      <c r="E42" s="16">
        <f>E45+E47+E49</f>
        <v>1100000</v>
      </c>
      <c r="F42" s="16">
        <f>F45+F47</f>
        <v>1165419</v>
      </c>
    </row>
    <row r="43" spans="1:6" ht="90" x14ac:dyDescent="0.25">
      <c r="A43" s="14" t="s">
        <v>183</v>
      </c>
      <c r="B43" s="18" t="s">
        <v>182</v>
      </c>
      <c r="D43" s="16">
        <f>D45+D47</f>
        <v>1030907.09</v>
      </c>
      <c r="E43" s="16">
        <f>E45+E47+E49</f>
        <v>1100000</v>
      </c>
      <c r="F43" s="16">
        <f>F45+F47</f>
        <v>1165419</v>
      </c>
    </row>
    <row r="44" spans="1:6" ht="135" x14ac:dyDescent="0.25">
      <c r="A44" s="11" t="s">
        <v>184</v>
      </c>
      <c r="B44" s="54" t="s">
        <v>274</v>
      </c>
      <c r="C44" s="12"/>
      <c r="D44" s="13">
        <f>D45</f>
        <v>0</v>
      </c>
      <c r="E44" s="13">
        <f>E45</f>
        <v>100000</v>
      </c>
      <c r="F44" s="13">
        <f>F45</f>
        <v>100000</v>
      </c>
    </row>
    <row r="45" spans="1:6" ht="60" x14ac:dyDescent="0.25">
      <c r="A45" s="14" t="s">
        <v>158</v>
      </c>
      <c r="B45" s="18" t="s">
        <v>274</v>
      </c>
      <c r="C45" s="15" t="s">
        <v>116</v>
      </c>
      <c r="D45" s="16">
        <v>0</v>
      </c>
      <c r="E45" s="16">
        <v>100000</v>
      </c>
      <c r="F45" s="16">
        <v>100000</v>
      </c>
    </row>
    <row r="46" spans="1:6" ht="105" x14ac:dyDescent="0.25">
      <c r="A46" s="14" t="s">
        <v>275</v>
      </c>
      <c r="B46" s="18" t="s">
        <v>261</v>
      </c>
      <c r="D46" s="16">
        <f>D47</f>
        <v>1030907.09</v>
      </c>
      <c r="E46" s="16">
        <f>E47</f>
        <v>810679</v>
      </c>
      <c r="F46" s="16">
        <f>F47</f>
        <v>1065419</v>
      </c>
    </row>
    <row r="47" spans="1:6" ht="60" x14ac:dyDescent="0.25">
      <c r="A47" s="14" t="s">
        <v>158</v>
      </c>
      <c r="B47" s="18" t="s">
        <v>261</v>
      </c>
      <c r="C47" s="15" t="s">
        <v>116</v>
      </c>
      <c r="D47" s="16">
        <v>1030907.09</v>
      </c>
      <c r="E47" s="16">
        <v>810679</v>
      </c>
      <c r="F47" s="16">
        <v>1065419</v>
      </c>
    </row>
    <row r="48" spans="1:6" ht="75" x14ac:dyDescent="0.25">
      <c r="A48" s="14" t="s">
        <v>185</v>
      </c>
      <c r="B48" s="18" t="s">
        <v>281</v>
      </c>
      <c r="D48" s="16">
        <f>D49</f>
        <v>599533</v>
      </c>
      <c r="E48" s="16">
        <f>E49</f>
        <v>189321</v>
      </c>
    </row>
    <row r="49" spans="1:6" ht="60" x14ac:dyDescent="0.25">
      <c r="A49" s="14" t="s">
        <v>158</v>
      </c>
      <c r="B49" s="18" t="s">
        <v>281</v>
      </c>
      <c r="C49" s="15" t="s">
        <v>116</v>
      </c>
      <c r="D49" s="16">
        <v>599533</v>
      </c>
      <c r="E49" s="16">
        <v>189321</v>
      </c>
    </row>
    <row r="50" spans="1:6" ht="225" x14ac:dyDescent="0.25">
      <c r="A50" s="14" t="s">
        <v>187</v>
      </c>
      <c r="B50" s="18" t="s">
        <v>186</v>
      </c>
      <c r="D50" s="16">
        <f>D53</f>
        <v>250000</v>
      </c>
      <c r="E50" s="16">
        <f>E53</f>
        <v>300000</v>
      </c>
      <c r="F50" s="16">
        <f>F53</f>
        <v>234581</v>
      </c>
    </row>
    <row r="51" spans="1:6" ht="135" x14ac:dyDescent="0.25">
      <c r="A51" s="14" t="s">
        <v>188</v>
      </c>
      <c r="B51" s="18" t="s">
        <v>189</v>
      </c>
      <c r="D51" s="16">
        <f>D53</f>
        <v>250000</v>
      </c>
      <c r="E51" s="16">
        <f>E53</f>
        <v>300000</v>
      </c>
      <c r="F51" s="16">
        <f>F53</f>
        <v>234581</v>
      </c>
    </row>
    <row r="52" spans="1:6" ht="75" x14ac:dyDescent="0.25">
      <c r="A52" s="14" t="s">
        <v>190</v>
      </c>
      <c r="B52" s="18" t="s">
        <v>303</v>
      </c>
      <c r="D52" s="16">
        <f>D53</f>
        <v>250000</v>
      </c>
      <c r="E52" s="16">
        <f>E53</f>
        <v>300000</v>
      </c>
      <c r="F52" s="16">
        <f>F53</f>
        <v>234581</v>
      </c>
    </row>
    <row r="53" spans="1:6" ht="60" x14ac:dyDescent="0.25">
      <c r="A53" s="14" t="s">
        <v>158</v>
      </c>
      <c r="B53" s="18" t="s">
        <v>303</v>
      </c>
      <c r="C53" s="15" t="s">
        <v>116</v>
      </c>
      <c r="D53" s="16">
        <v>250000</v>
      </c>
      <c r="E53" s="16">
        <v>300000</v>
      </c>
      <c r="F53" s="16">
        <v>234581</v>
      </c>
    </row>
    <row r="54" spans="1:6" ht="135" x14ac:dyDescent="0.25">
      <c r="A54" s="14" t="s">
        <v>212</v>
      </c>
      <c r="B54" s="18" t="s">
        <v>213</v>
      </c>
      <c r="D54" s="16">
        <f>D58</f>
        <v>396941</v>
      </c>
      <c r="E54" s="16">
        <f>E58</f>
        <v>500000</v>
      </c>
      <c r="F54" s="16" t="s">
        <v>295</v>
      </c>
    </row>
    <row r="55" spans="1:6" ht="180" x14ac:dyDescent="0.25">
      <c r="A55" s="14" t="s">
        <v>214</v>
      </c>
      <c r="B55" s="18" t="s">
        <v>215</v>
      </c>
      <c r="D55" s="16">
        <f>D58</f>
        <v>396941</v>
      </c>
      <c r="E55" s="16">
        <f>E58</f>
        <v>500000</v>
      </c>
      <c r="F55" s="16">
        <f>F58</f>
        <v>500000</v>
      </c>
    </row>
    <row r="56" spans="1:6" ht="120" x14ac:dyDescent="0.25">
      <c r="A56" s="14" t="s">
        <v>216</v>
      </c>
      <c r="B56" s="18" t="s">
        <v>217</v>
      </c>
      <c r="D56" s="16">
        <f>D58</f>
        <v>396941</v>
      </c>
      <c r="E56" s="16">
        <f>E58</f>
        <v>500000</v>
      </c>
      <c r="F56" s="16">
        <f>F58</f>
        <v>500000</v>
      </c>
    </row>
    <row r="57" spans="1:6" ht="75" x14ac:dyDescent="0.25">
      <c r="A57" s="14" t="s">
        <v>218</v>
      </c>
      <c r="B57" s="18" t="s">
        <v>219</v>
      </c>
      <c r="D57" s="16">
        <f>D58</f>
        <v>396941</v>
      </c>
      <c r="E57" s="16">
        <f>E58</f>
        <v>500000</v>
      </c>
      <c r="F57" s="16">
        <f>F58</f>
        <v>500000</v>
      </c>
    </row>
    <row r="58" spans="1:6" s="21" customFormat="1" ht="60" x14ac:dyDescent="0.25">
      <c r="A58" s="14" t="s">
        <v>158</v>
      </c>
      <c r="B58" s="18" t="s">
        <v>219</v>
      </c>
      <c r="C58" s="15" t="s">
        <v>116</v>
      </c>
      <c r="D58" s="16">
        <v>396941</v>
      </c>
      <c r="E58" s="16">
        <v>500000</v>
      </c>
      <c r="F58" s="16">
        <v>500000</v>
      </c>
    </row>
    <row r="59" spans="1:6" s="21" customFormat="1" ht="60" x14ac:dyDescent="0.25">
      <c r="A59" s="14" t="s">
        <v>306</v>
      </c>
      <c r="B59" s="18" t="s">
        <v>279</v>
      </c>
      <c r="C59" s="15"/>
      <c r="D59" s="16">
        <v>1145932</v>
      </c>
      <c r="E59" s="16"/>
      <c r="F59" s="16"/>
    </row>
    <row r="60" spans="1:6" s="21" customFormat="1" ht="60" x14ac:dyDescent="0.25">
      <c r="A60" s="14" t="s">
        <v>273</v>
      </c>
      <c r="B60" s="18" t="s">
        <v>280</v>
      </c>
      <c r="C60" s="15"/>
      <c r="D60" s="16">
        <v>1145932</v>
      </c>
      <c r="E60" s="16"/>
      <c r="F60" s="16"/>
    </row>
    <row r="61" spans="1:6" s="21" customFormat="1" ht="60" x14ac:dyDescent="0.25">
      <c r="A61" s="14" t="s">
        <v>158</v>
      </c>
      <c r="B61" s="18" t="s">
        <v>280</v>
      </c>
      <c r="C61" s="15" t="s">
        <v>116</v>
      </c>
      <c r="D61" s="16">
        <v>1145932</v>
      </c>
      <c r="E61" s="16"/>
      <c r="F61" s="16"/>
    </row>
    <row r="62" spans="1:6" ht="60" x14ac:dyDescent="0.25">
      <c r="A62" s="14" t="s">
        <v>125</v>
      </c>
      <c r="B62" s="18" t="s">
        <v>113</v>
      </c>
      <c r="D62" s="16">
        <f>D65</f>
        <v>1009812</v>
      </c>
      <c r="E62" s="16">
        <f>E65</f>
        <v>925660</v>
      </c>
      <c r="F62" s="16">
        <f>F65</f>
        <v>925660</v>
      </c>
    </row>
    <row r="63" spans="1:6" ht="30" x14ac:dyDescent="0.25">
      <c r="A63" s="14" t="s">
        <v>126</v>
      </c>
      <c r="B63" s="18" t="s">
        <v>129</v>
      </c>
      <c r="D63" s="16">
        <f>D65</f>
        <v>1009812</v>
      </c>
      <c r="E63" s="16">
        <f>E65</f>
        <v>925660</v>
      </c>
      <c r="F63" s="16">
        <f>F65</f>
        <v>925660</v>
      </c>
    </row>
    <row r="64" spans="1:6" ht="75" x14ac:dyDescent="0.25">
      <c r="A64" s="11" t="s">
        <v>127</v>
      </c>
      <c r="B64" s="54" t="s">
        <v>130</v>
      </c>
      <c r="C64" s="12"/>
      <c r="D64" s="13">
        <f>D65</f>
        <v>1009812</v>
      </c>
      <c r="E64" s="13">
        <f>E65</f>
        <v>925660</v>
      </c>
      <c r="F64" s="13">
        <f>F65</f>
        <v>925660</v>
      </c>
    </row>
    <row r="65" spans="1:6" ht="180" x14ac:dyDescent="0.25">
      <c r="A65" s="14" t="s">
        <v>128</v>
      </c>
      <c r="B65" s="18" t="s">
        <v>130</v>
      </c>
      <c r="C65" s="15" t="s">
        <v>131</v>
      </c>
      <c r="D65" s="16">
        <v>1009812</v>
      </c>
      <c r="E65" s="16">
        <v>925660</v>
      </c>
      <c r="F65" s="16">
        <v>925660</v>
      </c>
    </row>
    <row r="66" spans="1:6" ht="45" x14ac:dyDescent="0.25">
      <c r="A66" s="14" t="s">
        <v>143</v>
      </c>
      <c r="B66" s="18" t="s">
        <v>144</v>
      </c>
      <c r="D66" s="16">
        <f>D68</f>
        <v>3532988</v>
      </c>
      <c r="E66" s="16">
        <f>E69+E70</f>
        <v>3412726</v>
      </c>
      <c r="F66" s="16">
        <f>F69+F70</f>
        <v>3412726</v>
      </c>
    </row>
    <row r="67" spans="1:6" ht="75" x14ac:dyDescent="0.25">
      <c r="A67" s="14" t="s">
        <v>145</v>
      </c>
      <c r="B67" s="18" t="s">
        <v>146</v>
      </c>
      <c r="D67" s="16">
        <f>D68</f>
        <v>3532988</v>
      </c>
      <c r="E67" s="16">
        <f>E69+E70</f>
        <v>3412726</v>
      </c>
      <c r="F67" s="16">
        <f>F69+F70</f>
        <v>3412726</v>
      </c>
    </row>
    <row r="68" spans="1:6" ht="75" x14ac:dyDescent="0.25">
      <c r="A68" s="14" t="s">
        <v>127</v>
      </c>
      <c r="B68" s="18" t="s">
        <v>147</v>
      </c>
      <c r="D68" s="16">
        <f>D69+D70</f>
        <v>3532988</v>
      </c>
      <c r="E68" s="16">
        <f>E69+E70</f>
        <v>3412726</v>
      </c>
      <c r="F68" s="16">
        <f>F69+F70</f>
        <v>3412726</v>
      </c>
    </row>
    <row r="69" spans="1:6" ht="180" x14ac:dyDescent="0.25">
      <c r="A69" s="14" t="s">
        <v>128</v>
      </c>
      <c r="B69" s="18" t="s">
        <v>147</v>
      </c>
      <c r="C69" s="15" t="s">
        <v>131</v>
      </c>
      <c r="D69" s="16">
        <v>3520988</v>
      </c>
      <c r="E69" s="16">
        <v>3400726</v>
      </c>
      <c r="F69" s="16">
        <v>3400726</v>
      </c>
    </row>
    <row r="70" spans="1:6" ht="30" x14ac:dyDescent="0.25">
      <c r="A70" s="14" t="s">
        <v>148</v>
      </c>
      <c r="B70" s="18" t="s">
        <v>147</v>
      </c>
      <c r="C70" s="15" t="s">
        <v>149</v>
      </c>
      <c r="D70" s="16">
        <v>12000</v>
      </c>
      <c r="E70" s="16">
        <v>12000</v>
      </c>
      <c r="F70" s="16">
        <v>12000</v>
      </c>
    </row>
    <row r="71" spans="1:6" ht="75" x14ac:dyDescent="0.25">
      <c r="A71" s="14" t="s">
        <v>152</v>
      </c>
      <c r="B71" s="18" t="s">
        <v>153</v>
      </c>
      <c r="D71" s="16">
        <f>D73</f>
        <v>1574531</v>
      </c>
      <c r="E71" s="16">
        <f>E74+E75</f>
        <v>1433194</v>
      </c>
      <c r="F71" s="16">
        <f>F74+F75</f>
        <v>1433195</v>
      </c>
    </row>
    <row r="72" spans="1:6" ht="60" x14ac:dyDescent="0.25">
      <c r="A72" s="14" t="s">
        <v>154</v>
      </c>
      <c r="B72" s="18" t="s">
        <v>155</v>
      </c>
      <c r="D72" s="16">
        <f>D73</f>
        <v>1574531</v>
      </c>
      <c r="E72" s="16">
        <f>E74+E75</f>
        <v>1433194</v>
      </c>
      <c r="F72" s="16">
        <f>F74+F75</f>
        <v>1433195</v>
      </c>
    </row>
    <row r="73" spans="1:6" ht="60" x14ac:dyDescent="0.25">
      <c r="A73" s="14" t="s">
        <v>156</v>
      </c>
      <c r="B73" s="18" t="s">
        <v>157</v>
      </c>
      <c r="D73" s="16">
        <f>D74+D75</f>
        <v>1574531</v>
      </c>
      <c r="E73" s="16">
        <f>E74+E75</f>
        <v>1433194</v>
      </c>
      <c r="F73" s="16">
        <f>F74+F75</f>
        <v>1433195</v>
      </c>
    </row>
    <row r="74" spans="1:6" ht="60" x14ac:dyDescent="0.25">
      <c r="A74" s="14" t="s">
        <v>158</v>
      </c>
      <c r="B74" s="18" t="s">
        <v>157</v>
      </c>
      <c r="C74" s="15" t="s">
        <v>116</v>
      </c>
      <c r="D74" s="16">
        <v>1429531</v>
      </c>
      <c r="E74" s="16">
        <v>1383194</v>
      </c>
      <c r="F74" s="16">
        <v>1383195</v>
      </c>
    </row>
    <row r="75" spans="1:6" ht="30" x14ac:dyDescent="0.25">
      <c r="A75" s="14" t="s">
        <v>148</v>
      </c>
      <c r="B75" s="18" t="s">
        <v>157</v>
      </c>
      <c r="C75" s="15" t="s">
        <v>149</v>
      </c>
      <c r="D75" s="16">
        <v>145000</v>
      </c>
      <c r="E75" s="16">
        <v>50000</v>
      </c>
      <c r="F75" s="16">
        <v>50000</v>
      </c>
    </row>
    <row r="76" spans="1:6" ht="60" x14ac:dyDescent="0.25">
      <c r="A76" s="14" t="s">
        <v>159</v>
      </c>
      <c r="B76" s="18" t="s">
        <v>160</v>
      </c>
      <c r="D76" s="16">
        <f>D79</f>
        <v>9125</v>
      </c>
      <c r="E76" s="16">
        <f>E79</f>
        <v>1000</v>
      </c>
      <c r="F76" s="16">
        <f>F79</f>
        <v>0</v>
      </c>
    </row>
    <row r="77" spans="1:6" ht="60" x14ac:dyDescent="0.25">
      <c r="A77" s="14" t="s">
        <v>161</v>
      </c>
      <c r="B77" s="18" t="s">
        <v>162</v>
      </c>
      <c r="D77" s="16">
        <f>D79</f>
        <v>9125</v>
      </c>
      <c r="E77" s="16">
        <f>E79</f>
        <v>1000</v>
      </c>
      <c r="F77" s="16">
        <f>F79</f>
        <v>0</v>
      </c>
    </row>
    <row r="78" spans="1:6" ht="120" x14ac:dyDescent="0.25">
      <c r="A78" s="14" t="s">
        <v>166</v>
      </c>
      <c r="B78" s="18" t="s">
        <v>165</v>
      </c>
      <c r="D78" s="16">
        <f>D79</f>
        <v>9125</v>
      </c>
      <c r="E78" s="16">
        <f>E79</f>
        <v>1000</v>
      </c>
      <c r="F78" s="16">
        <f>F79</f>
        <v>0</v>
      </c>
    </row>
    <row r="79" spans="1:6" ht="30" x14ac:dyDescent="0.25">
      <c r="A79" s="14" t="s">
        <v>163</v>
      </c>
      <c r="B79" s="18" t="s">
        <v>165</v>
      </c>
      <c r="C79" s="15" t="s">
        <v>164</v>
      </c>
      <c r="D79" s="16">
        <v>9125</v>
      </c>
      <c r="E79" s="16">
        <v>1000</v>
      </c>
      <c r="F79" s="16">
        <v>0</v>
      </c>
    </row>
    <row r="80" spans="1:6" ht="75" x14ac:dyDescent="0.25">
      <c r="A80" s="14" t="s">
        <v>173</v>
      </c>
      <c r="B80" s="18" t="s">
        <v>174</v>
      </c>
      <c r="D80" s="16">
        <f>D81</f>
        <v>60000</v>
      </c>
      <c r="E80" s="16">
        <f>E81</f>
        <v>50000</v>
      </c>
      <c r="F80" s="16">
        <f>F81</f>
        <v>50000</v>
      </c>
    </row>
    <row r="81" spans="1:6" ht="60" x14ac:dyDescent="0.25">
      <c r="A81" s="14" t="s">
        <v>158</v>
      </c>
      <c r="B81" s="18" t="s">
        <v>174</v>
      </c>
      <c r="C81" s="15" t="s">
        <v>116</v>
      </c>
      <c r="D81" s="16">
        <v>60000</v>
      </c>
      <c r="E81" s="16">
        <v>50000</v>
      </c>
      <c r="F81" s="16">
        <v>50000</v>
      </c>
    </row>
    <row r="82" spans="1:6" ht="75" x14ac:dyDescent="0.25">
      <c r="A82" s="14" t="s">
        <v>168</v>
      </c>
      <c r="B82" s="18" t="s">
        <v>167</v>
      </c>
      <c r="D82" s="16">
        <f>D83</f>
        <v>130000</v>
      </c>
      <c r="E82" s="16">
        <f>E83</f>
        <v>100000</v>
      </c>
      <c r="F82" s="16">
        <f>F83</f>
        <v>100000</v>
      </c>
    </row>
    <row r="83" spans="1:6" ht="60" x14ac:dyDescent="0.25">
      <c r="A83" s="14" t="s">
        <v>158</v>
      </c>
      <c r="B83" s="18" t="s">
        <v>167</v>
      </c>
      <c r="C83" s="15" t="s">
        <v>116</v>
      </c>
      <c r="D83" s="16">
        <v>130000</v>
      </c>
      <c r="E83" s="16">
        <v>100000</v>
      </c>
      <c r="F83" s="16">
        <v>100000</v>
      </c>
    </row>
    <row r="84" spans="1:6" x14ac:dyDescent="0.25">
      <c r="A84" s="40"/>
      <c r="B84" s="52"/>
      <c r="C84" s="41"/>
      <c r="D84" s="24"/>
      <c r="E84" s="24"/>
      <c r="F84" s="24"/>
    </row>
    <row r="85" spans="1:6" x14ac:dyDescent="0.25">
      <c r="A85" s="40"/>
      <c r="B85" s="52"/>
      <c r="C85" s="41"/>
      <c r="D85" s="24"/>
      <c r="E85" s="24"/>
      <c r="F85" s="24"/>
    </row>
    <row r="86" spans="1:6" x14ac:dyDescent="0.25">
      <c r="A86" s="40"/>
      <c r="B86" s="52"/>
      <c r="C86" s="41"/>
      <c r="D86" s="24"/>
      <c r="E86" s="24"/>
      <c r="F86" s="24"/>
    </row>
    <row r="87" spans="1:6" x14ac:dyDescent="0.25">
      <c r="A87" s="40"/>
      <c r="B87" s="52"/>
      <c r="C87" s="41"/>
      <c r="D87" s="24"/>
      <c r="E87" s="24"/>
      <c r="F87" s="24"/>
    </row>
    <row r="88" spans="1:6" x14ac:dyDescent="0.25">
      <c r="A88" s="40"/>
      <c r="B88" s="52"/>
      <c r="C88" s="41"/>
      <c r="D88" s="24"/>
      <c r="E88" s="24"/>
      <c r="F88" s="24"/>
    </row>
    <row r="89" spans="1:6" x14ac:dyDescent="0.25">
      <c r="A89" s="40"/>
      <c r="B89" s="52"/>
      <c r="C89" s="41"/>
      <c r="D89" s="24"/>
      <c r="E89" s="24"/>
      <c r="F89" s="24"/>
    </row>
    <row r="90" spans="1:6" x14ac:dyDescent="0.25">
      <c r="A90" s="40"/>
      <c r="B90" s="52"/>
      <c r="C90" s="41"/>
      <c r="D90" s="24"/>
      <c r="E90" s="24"/>
      <c r="F90" s="24"/>
    </row>
    <row r="91" spans="1:6" x14ac:dyDescent="0.25">
      <c r="A91" s="40"/>
      <c r="B91" s="52"/>
      <c r="C91" s="41"/>
      <c r="D91" s="24"/>
      <c r="E91" s="24"/>
      <c r="F91" s="24"/>
    </row>
    <row r="92" spans="1:6" x14ac:dyDescent="0.25">
      <c r="A92" s="40"/>
      <c r="B92" s="52"/>
      <c r="C92" s="41"/>
      <c r="D92" s="24"/>
      <c r="E92" s="24"/>
      <c r="F92" s="24"/>
    </row>
    <row r="93" spans="1:6" x14ac:dyDescent="0.25">
      <c r="A93" s="40"/>
      <c r="B93" s="52"/>
      <c r="C93" s="41"/>
      <c r="D93" s="24"/>
      <c r="E93" s="24"/>
      <c r="F93" s="24"/>
    </row>
    <row r="94" spans="1:6" x14ac:dyDescent="0.25">
      <c r="A94" s="40"/>
      <c r="B94" s="52"/>
      <c r="C94" s="41"/>
      <c r="D94" s="24"/>
      <c r="E94" s="24"/>
      <c r="F94" s="24"/>
    </row>
    <row r="95" spans="1:6" x14ac:dyDescent="0.25">
      <c r="A95" s="40"/>
      <c r="B95" s="52"/>
      <c r="C95" s="41"/>
      <c r="D95" s="24"/>
      <c r="E95" s="24"/>
      <c r="F95" s="24"/>
    </row>
    <row r="96" spans="1:6" x14ac:dyDescent="0.25">
      <c r="A96" s="40"/>
      <c r="B96" s="52"/>
      <c r="C96" s="41"/>
      <c r="D96" s="24"/>
      <c r="E96" s="24"/>
      <c r="F96" s="24"/>
    </row>
    <row r="97" spans="1:6" x14ac:dyDescent="0.25">
      <c r="A97" s="40"/>
      <c r="B97" s="52"/>
      <c r="C97" s="41"/>
      <c r="D97" s="24"/>
      <c r="E97" s="24"/>
      <c r="F97" s="24"/>
    </row>
    <row r="98" spans="1:6" x14ac:dyDescent="0.25">
      <c r="A98" s="40"/>
      <c r="B98" s="52"/>
      <c r="C98" s="41"/>
      <c r="D98" s="24"/>
      <c r="E98" s="24"/>
      <c r="F98" s="24"/>
    </row>
    <row r="99" spans="1:6" x14ac:dyDescent="0.25">
      <c r="A99" s="40"/>
      <c r="B99" s="52"/>
      <c r="C99" s="41"/>
      <c r="D99" s="24"/>
      <c r="E99" s="24"/>
      <c r="F99" s="24"/>
    </row>
    <row r="100" spans="1:6" x14ac:dyDescent="0.25">
      <c r="A100" s="40"/>
      <c r="B100" s="52"/>
      <c r="C100" s="41"/>
      <c r="D100" s="24"/>
      <c r="E100" s="24"/>
      <c r="F100" s="24"/>
    </row>
    <row r="101" spans="1:6" x14ac:dyDescent="0.25">
      <c r="A101" s="40"/>
      <c r="B101" s="52"/>
      <c r="C101" s="41"/>
      <c r="D101" s="24"/>
      <c r="E101" s="24"/>
      <c r="F101" s="24"/>
    </row>
    <row r="102" spans="1:6" x14ac:dyDescent="0.25">
      <c r="A102" s="40"/>
      <c r="B102" s="52"/>
      <c r="C102" s="41"/>
      <c r="D102" s="24"/>
      <c r="E102" s="24"/>
      <c r="F102" s="24"/>
    </row>
    <row r="103" spans="1:6" x14ac:dyDescent="0.25">
      <c r="A103" s="40"/>
      <c r="B103" s="52"/>
      <c r="C103" s="41"/>
      <c r="D103" s="24"/>
      <c r="E103" s="24"/>
      <c r="F103" s="24"/>
    </row>
    <row r="104" spans="1:6" x14ac:dyDescent="0.25">
      <c r="A104" s="40"/>
      <c r="B104" s="52"/>
      <c r="C104" s="41"/>
      <c r="D104" s="24"/>
      <c r="E104" s="24"/>
      <c r="F104" s="24"/>
    </row>
    <row r="105" spans="1:6" x14ac:dyDescent="0.25">
      <c r="A105" s="40"/>
      <c r="B105" s="52"/>
      <c r="C105" s="41"/>
      <c r="D105" s="24"/>
      <c r="E105" s="24"/>
      <c r="F105" s="24"/>
    </row>
    <row r="106" spans="1:6" x14ac:dyDescent="0.25">
      <c r="A106" s="40"/>
      <c r="B106" s="52"/>
      <c r="C106" s="41"/>
      <c r="D106" s="24"/>
      <c r="E106" s="24"/>
      <c r="F106" s="24"/>
    </row>
    <row r="107" spans="1:6" x14ac:dyDescent="0.25">
      <c r="A107" s="40"/>
      <c r="B107" s="52"/>
      <c r="C107" s="41"/>
      <c r="D107" s="24"/>
      <c r="E107" s="24"/>
      <c r="F107" s="24"/>
    </row>
    <row r="108" spans="1:6" x14ac:dyDescent="0.25">
      <c r="A108" s="40"/>
      <c r="B108" s="52"/>
      <c r="C108" s="41"/>
      <c r="D108" s="24"/>
      <c r="E108" s="24"/>
      <c r="F108" s="24"/>
    </row>
    <row r="109" spans="1:6" x14ac:dyDescent="0.25">
      <c r="A109" s="40"/>
      <c r="B109" s="52"/>
      <c r="C109" s="41"/>
      <c r="D109" s="24"/>
      <c r="E109" s="24"/>
      <c r="F109" s="24"/>
    </row>
    <row r="110" spans="1:6" x14ac:dyDescent="0.25">
      <c r="A110" s="40"/>
      <c r="B110" s="52"/>
      <c r="C110" s="41"/>
      <c r="D110" s="24"/>
      <c r="E110" s="24"/>
      <c r="F110" s="24"/>
    </row>
    <row r="111" spans="1:6" x14ac:dyDescent="0.25">
      <c r="A111" s="40"/>
      <c r="B111" s="52"/>
      <c r="C111" s="41"/>
      <c r="D111" s="24"/>
      <c r="E111" s="24"/>
      <c r="F111" s="24"/>
    </row>
    <row r="112" spans="1:6" x14ac:dyDescent="0.25">
      <c r="A112" s="40"/>
      <c r="B112" s="52"/>
      <c r="C112" s="41"/>
      <c r="D112" s="24"/>
      <c r="E112" s="24"/>
      <c r="F112" s="24"/>
    </row>
    <row r="113" spans="1:6" x14ac:dyDescent="0.25">
      <c r="A113" s="40"/>
      <c r="B113" s="52"/>
      <c r="C113" s="41"/>
      <c r="D113" s="24"/>
      <c r="E113" s="24"/>
      <c r="F113" s="24"/>
    </row>
    <row r="114" spans="1:6" x14ac:dyDescent="0.25">
      <c r="A114" s="40"/>
      <c r="B114" s="52"/>
      <c r="C114" s="41"/>
      <c r="D114" s="24"/>
      <c r="E114" s="24"/>
      <c r="F114" s="24"/>
    </row>
    <row r="115" spans="1:6" x14ac:dyDescent="0.25">
      <c r="A115" s="40"/>
      <c r="B115" s="52"/>
      <c r="C115" s="41"/>
      <c r="D115" s="24"/>
      <c r="E115" s="24"/>
      <c r="F115" s="24"/>
    </row>
    <row r="116" spans="1:6" x14ac:dyDescent="0.25">
      <c r="A116" s="40"/>
      <c r="B116" s="52"/>
      <c r="C116" s="41"/>
      <c r="D116" s="24"/>
      <c r="E116" s="24"/>
      <c r="F116" s="24"/>
    </row>
    <row r="117" spans="1:6" x14ac:dyDescent="0.25">
      <c r="A117" s="40"/>
      <c r="B117" s="52"/>
      <c r="C117" s="41"/>
      <c r="D117" s="24"/>
      <c r="E117" s="24"/>
      <c r="F117" s="24"/>
    </row>
    <row r="118" spans="1:6" x14ac:dyDescent="0.25">
      <c r="A118" s="40"/>
      <c r="B118" s="52"/>
      <c r="C118" s="41"/>
      <c r="D118" s="24"/>
      <c r="E118" s="24"/>
      <c r="F118" s="24"/>
    </row>
    <row r="119" spans="1:6" x14ac:dyDescent="0.25">
      <c r="A119" s="40"/>
      <c r="B119" s="52"/>
      <c r="C119" s="41"/>
      <c r="D119" s="24"/>
      <c r="E119" s="24"/>
      <c r="F119" s="24"/>
    </row>
    <row r="120" spans="1:6" x14ac:dyDescent="0.25">
      <c r="A120" s="40"/>
      <c r="B120" s="52"/>
      <c r="C120" s="41"/>
      <c r="D120" s="24"/>
      <c r="E120" s="24"/>
      <c r="F120" s="24"/>
    </row>
    <row r="121" spans="1:6" x14ac:dyDescent="0.25">
      <c r="A121" s="40"/>
      <c r="B121" s="52"/>
      <c r="C121" s="41"/>
      <c r="D121" s="24"/>
      <c r="E121" s="24"/>
      <c r="F121" s="24"/>
    </row>
    <row r="122" spans="1:6" x14ac:dyDescent="0.25">
      <c r="A122" s="40"/>
      <c r="B122" s="52"/>
      <c r="C122" s="41"/>
      <c r="D122" s="24"/>
      <c r="E122" s="24"/>
      <c r="F122" s="24"/>
    </row>
    <row r="123" spans="1:6" x14ac:dyDescent="0.25">
      <c r="A123" s="40"/>
      <c r="B123" s="52"/>
      <c r="C123" s="41"/>
      <c r="D123" s="24"/>
      <c r="E123" s="24"/>
      <c r="F123" s="24"/>
    </row>
    <row r="124" spans="1:6" x14ac:dyDescent="0.25">
      <c r="A124" s="40"/>
      <c r="B124" s="52"/>
      <c r="C124" s="41"/>
      <c r="D124" s="24"/>
      <c r="E124" s="24"/>
      <c r="F124" s="24"/>
    </row>
    <row r="125" spans="1:6" x14ac:dyDescent="0.25">
      <c r="A125" s="40"/>
      <c r="B125" s="52"/>
      <c r="C125" s="41"/>
      <c r="D125" s="24"/>
      <c r="E125" s="24"/>
      <c r="F125" s="24"/>
    </row>
    <row r="126" spans="1:6" x14ac:dyDescent="0.25">
      <c r="A126" s="40"/>
      <c r="B126" s="52"/>
      <c r="C126" s="41"/>
      <c r="D126" s="24"/>
      <c r="E126" s="24"/>
      <c r="F126" s="24"/>
    </row>
    <row r="127" spans="1:6" x14ac:dyDescent="0.25">
      <c r="A127" s="40"/>
      <c r="B127" s="52"/>
      <c r="C127" s="41"/>
      <c r="D127" s="24"/>
      <c r="E127" s="24"/>
      <c r="F127" s="24"/>
    </row>
    <row r="128" spans="1:6" x14ac:dyDescent="0.25">
      <c r="A128" s="40"/>
      <c r="B128" s="52"/>
      <c r="C128" s="41"/>
      <c r="D128" s="24"/>
      <c r="E128" s="24"/>
      <c r="F128" s="24"/>
    </row>
    <row r="129" spans="1:6" x14ac:dyDescent="0.25">
      <c r="A129" s="40"/>
      <c r="B129" s="52"/>
      <c r="C129" s="41"/>
      <c r="D129" s="24"/>
      <c r="E129" s="24"/>
      <c r="F129" s="24"/>
    </row>
    <row r="130" spans="1:6" x14ac:dyDescent="0.25">
      <c r="A130" s="40"/>
      <c r="B130" s="52"/>
      <c r="C130" s="41"/>
      <c r="D130" s="24"/>
      <c r="E130" s="24"/>
      <c r="F130" s="24"/>
    </row>
    <row r="131" spans="1:6" x14ac:dyDescent="0.25">
      <c r="A131" s="40"/>
      <c r="B131" s="52"/>
      <c r="C131" s="41"/>
      <c r="D131" s="24"/>
      <c r="E131" s="24"/>
      <c r="F131" s="24"/>
    </row>
    <row r="132" spans="1:6" x14ac:dyDescent="0.25">
      <c r="A132" s="40"/>
      <c r="B132" s="52"/>
      <c r="C132" s="41"/>
      <c r="D132" s="24"/>
      <c r="E132" s="24"/>
      <c r="F132" s="24"/>
    </row>
    <row r="133" spans="1:6" x14ac:dyDescent="0.25">
      <c r="A133" s="40"/>
      <c r="B133" s="52"/>
      <c r="C133" s="41"/>
      <c r="D133" s="24"/>
      <c r="E133" s="24"/>
      <c r="F133" s="24"/>
    </row>
    <row r="134" spans="1:6" x14ac:dyDescent="0.25">
      <c r="A134" s="40"/>
      <c r="B134" s="52"/>
      <c r="C134" s="41"/>
      <c r="D134" s="24"/>
      <c r="E134" s="24"/>
      <c r="F134" s="24"/>
    </row>
    <row r="135" spans="1:6" x14ac:dyDescent="0.25">
      <c r="A135" s="40"/>
      <c r="B135" s="52"/>
      <c r="C135" s="41"/>
      <c r="D135" s="24"/>
      <c r="E135" s="24"/>
      <c r="F135" s="24"/>
    </row>
    <row r="136" spans="1:6" x14ac:dyDescent="0.25">
      <c r="A136" s="40"/>
      <c r="B136" s="52"/>
      <c r="C136" s="41"/>
      <c r="D136" s="24"/>
      <c r="E136" s="24"/>
      <c r="F136" s="24"/>
    </row>
    <row r="137" spans="1:6" x14ac:dyDescent="0.25">
      <c r="A137" s="40"/>
      <c r="B137" s="52"/>
      <c r="C137" s="41"/>
      <c r="D137" s="24"/>
      <c r="E137" s="24"/>
      <c r="F137" s="24"/>
    </row>
    <row r="138" spans="1:6" x14ac:dyDescent="0.25">
      <c r="A138" s="40"/>
      <c r="B138" s="52"/>
      <c r="C138" s="41"/>
      <c r="D138" s="24"/>
      <c r="E138" s="24"/>
      <c r="F138" s="24"/>
    </row>
    <row r="139" spans="1:6" x14ac:dyDescent="0.25">
      <c r="A139" s="40"/>
      <c r="B139" s="52"/>
      <c r="C139" s="41"/>
      <c r="D139" s="24"/>
      <c r="E139" s="24"/>
      <c r="F139" s="24"/>
    </row>
    <row r="140" spans="1:6" x14ac:dyDescent="0.25">
      <c r="A140" s="40"/>
      <c r="B140" s="52"/>
      <c r="C140" s="41"/>
      <c r="D140" s="24"/>
      <c r="E140" s="24"/>
      <c r="F140" s="24"/>
    </row>
    <row r="141" spans="1:6" x14ac:dyDescent="0.25">
      <c r="A141" s="40"/>
      <c r="B141" s="52"/>
      <c r="C141" s="41"/>
      <c r="D141" s="24"/>
      <c r="E141" s="24"/>
      <c r="F141" s="24"/>
    </row>
    <row r="142" spans="1:6" x14ac:dyDescent="0.25">
      <c r="A142" s="40"/>
      <c r="B142" s="52"/>
      <c r="C142" s="41"/>
      <c r="D142" s="24"/>
      <c r="E142" s="24"/>
      <c r="F142" s="24"/>
    </row>
    <row r="143" spans="1:6" x14ac:dyDescent="0.25">
      <c r="A143" s="40"/>
      <c r="B143" s="52"/>
      <c r="C143" s="41"/>
      <c r="D143" s="24"/>
      <c r="E143" s="24"/>
      <c r="F143" s="24"/>
    </row>
    <row r="144" spans="1:6" x14ac:dyDescent="0.25">
      <c r="A144" s="40"/>
      <c r="B144" s="52"/>
      <c r="C144" s="41"/>
      <c r="D144" s="24"/>
      <c r="E144" s="24"/>
      <c r="F144" s="24"/>
    </row>
    <row r="145" spans="1:6" x14ac:dyDescent="0.25">
      <c r="A145" s="40"/>
      <c r="B145" s="52"/>
      <c r="C145" s="41"/>
      <c r="D145" s="24"/>
      <c r="E145" s="24"/>
      <c r="F145" s="24"/>
    </row>
    <row r="146" spans="1:6" x14ac:dyDescent="0.25">
      <c r="A146" s="40"/>
      <c r="B146" s="52"/>
      <c r="C146" s="41"/>
      <c r="D146" s="24"/>
      <c r="E146" s="24"/>
      <c r="F146" s="24"/>
    </row>
    <row r="147" spans="1:6" x14ac:dyDescent="0.25">
      <c r="A147" s="40"/>
      <c r="B147" s="52"/>
      <c r="C147" s="41"/>
      <c r="D147" s="24"/>
      <c r="E147" s="24"/>
      <c r="F147" s="24"/>
    </row>
    <row r="148" spans="1:6" x14ac:dyDescent="0.25">
      <c r="A148" s="40"/>
      <c r="B148" s="52"/>
      <c r="C148" s="41"/>
      <c r="D148" s="24"/>
      <c r="E148" s="24"/>
      <c r="F148" s="24"/>
    </row>
    <row r="149" spans="1:6" x14ac:dyDescent="0.25">
      <c r="A149" s="40"/>
      <c r="B149" s="52"/>
      <c r="C149" s="41"/>
      <c r="D149" s="24"/>
      <c r="E149" s="24"/>
      <c r="F149" s="24"/>
    </row>
    <row r="150" spans="1:6" x14ac:dyDescent="0.25">
      <c r="A150" s="40"/>
      <c r="B150" s="52"/>
      <c r="C150" s="41"/>
      <c r="D150" s="24"/>
      <c r="E150" s="24"/>
      <c r="F150" s="24"/>
    </row>
    <row r="151" spans="1:6" x14ac:dyDescent="0.25">
      <c r="A151" s="40"/>
      <c r="B151" s="52"/>
      <c r="C151" s="41"/>
      <c r="D151" s="24"/>
      <c r="E151" s="24"/>
      <c r="F151" s="24"/>
    </row>
    <row r="152" spans="1:6" x14ac:dyDescent="0.25">
      <c r="A152" s="40"/>
      <c r="B152" s="52"/>
      <c r="C152" s="41"/>
      <c r="D152" s="24"/>
      <c r="E152" s="24"/>
      <c r="F152" s="24"/>
    </row>
    <row r="153" spans="1:6" x14ac:dyDescent="0.25">
      <c r="A153" s="40"/>
      <c r="B153" s="52"/>
      <c r="C153" s="41"/>
      <c r="D153" s="24"/>
      <c r="E153" s="24"/>
      <c r="F153" s="24"/>
    </row>
    <row r="154" spans="1:6" x14ac:dyDescent="0.25">
      <c r="A154" s="40"/>
      <c r="B154" s="52"/>
      <c r="C154" s="41"/>
      <c r="D154" s="24"/>
      <c r="E154" s="24"/>
      <c r="F154" s="24"/>
    </row>
    <row r="155" spans="1:6" x14ac:dyDescent="0.25">
      <c r="A155" s="40"/>
      <c r="B155" s="52"/>
      <c r="C155" s="41"/>
      <c r="D155" s="24"/>
      <c r="E155" s="24"/>
      <c r="F155" s="24"/>
    </row>
    <row r="156" spans="1:6" x14ac:dyDescent="0.25">
      <c r="A156" s="40"/>
      <c r="B156" s="52"/>
      <c r="C156" s="41"/>
      <c r="D156" s="24"/>
      <c r="E156" s="24"/>
      <c r="F156" s="24"/>
    </row>
    <row r="157" spans="1:6" x14ac:dyDescent="0.25">
      <c r="A157" s="40"/>
      <c r="B157" s="52"/>
      <c r="C157" s="41"/>
      <c r="D157" s="24"/>
      <c r="E157" s="24"/>
      <c r="F157" s="24"/>
    </row>
    <row r="158" spans="1:6" x14ac:dyDescent="0.25">
      <c r="A158" s="40"/>
      <c r="B158" s="52"/>
      <c r="C158" s="41"/>
      <c r="D158" s="24"/>
      <c r="E158" s="24"/>
      <c r="F158" s="24"/>
    </row>
    <row r="159" spans="1:6" x14ac:dyDescent="0.25">
      <c r="A159" s="40"/>
      <c r="B159" s="52"/>
      <c r="C159" s="41"/>
      <c r="D159" s="24"/>
      <c r="E159" s="24"/>
      <c r="F159" s="24"/>
    </row>
    <row r="160" spans="1:6" x14ac:dyDescent="0.25">
      <c r="A160" s="40"/>
      <c r="B160" s="52"/>
      <c r="C160" s="41"/>
      <c r="D160" s="24"/>
      <c r="E160" s="24"/>
      <c r="F160" s="24"/>
    </row>
    <row r="161" spans="1:6" x14ac:dyDescent="0.25">
      <c r="A161" s="40"/>
      <c r="B161" s="52"/>
      <c r="C161" s="41"/>
      <c r="D161" s="24"/>
      <c r="E161" s="24"/>
      <c r="F161" s="24"/>
    </row>
    <row r="162" spans="1:6" x14ac:dyDescent="0.25">
      <c r="A162" s="40"/>
      <c r="B162" s="52"/>
      <c r="C162" s="41"/>
      <c r="D162" s="24"/>
      <c r="E162" s="24"/>
      <c r="F162" s="24"/>
    </row>
    <row r="163" spans="1:6" x14ac:dyDescent="0.25">
      <c r="A163" s="40"/>
      <c r="B163" s="52"/>
      <c r="C163" s="41"/>
      <c r="D163" s="24"/>
      <c r="E163" s="24"/>
      <c r="F163" s="24"/>
    </row>
    <row r="164" spans="1:6" x14ac:dyDescent="0.25">
      <c r="A164" s="40"/>
      <c r="B164" s="52"/>
      <c r="C164" s="41"/>
      <c r="D164" s="24"/>
      <c r="E164" s="24"/>
      <c r="F164" s="24"/>
    </row>
    <row r="165" spans="1:6" x14ac:dyDescent="0.25">
      <c r="A165" s="40"/>
      <c r="B165" s="52"/>
      <c r="C165" s="41"/>
      <c r="D165" s="24"/>
      <c r="E165" s="24"/>
      <c r="F165" s="24"/>
    </row>
    <row r="166" spans="1:6" x14ac:dyDescent="0.25">
      <c r="A166" s="40"/>
      <c r="B166" s="52"/>
      <c r="C166" s="41"/>
      <c r="D166" s="24"/>
      <c r="E166" s="24"/>
      <c r="F166" s="24"/>
    </row>
    <row r="167" spans="1:6" x14ac:dyDescent="0.25">
      <c r="A167" s="40"/>
      <c r="B167" s="52"/>
      <c r="C167" s="41"/>
      <c r="D167" s="24"/>
      <c r="E167" s="24"/>
      <c r="F167" s="24"/>
    </row>
    <row r="168" spans="1:6" x14ac:dyDescent="0.25">
      <c r="A168" s="40"/>
      <c r="B168" s="52"/>
      <c r="C168" s="41"/>
      <c r="D168" s="24"/>
      <c r="E168" s="24"/>
      <c r="F168" s="24"/>
    </row>
    <row r="169" spans="1:6" x14ac:dyDescent="0.25">
      <c r="A169" s="40"/>
      <c r="B169" s="52"/>
      <c r="C169" s="41"/>
      <c r="D169" s="24"/>
      <c r="E169" s="24"/>
      <c r="F169" s="24"/>
    </row>
    <row r="170" spans="1:6" x14ac:dyDescent="0.25">
      <c r="A170" s="40"/>
      <c r="B170" s="52"/>
      <c r="C170" s="41"/>
      <c r="D170" s="24"/>
      <c r="E170" s="24"/>
      <c r="F170" s="24"/>
    </row>
    <row r="171" spans="1:6" x14ac:dyDescent="0.25">
      <c r="A171" s="40"/>
      <c r="B171" s="52"/>
      <c r="C171" s="41"/>
      <c r="D171" s="24"/>
      <c r="E171" s="24"/>
      <c r="F171" s="24"/>
    </row>
    <row r="172" spans="1:6" x14ac:dyDescent="0.25">
      <c r="A172" s="40"/>
      <c r="B172" s="52"/>
      <c r="C172" s="41"/>
      <c r="D172" s="24"/>
      <c r="E172" s="24"/>
      <c r="F172" s="24"/>
    </row>
    <row r="173" spans="1:6" x14ac:dyDescent="0.25">
      <c r="A173" s="40"/>
      <c r="B173" s="52"/>
      <c r="C173" s="41"/>
      <c r="D173" s="24"/>
      <c r="E173" s="24"/>
      <c r="F173" s="24"/>
    </row>
    <row r="174" spans="1:6" x14ac:dyDescent="0.25">
      <c r="A174" s="40"/>
      <c r="B174" s="52"/>
      <c r="C174" s="41"/>
      <c r="D174" s="24"/>
      <c r="E174" s="24"/>
      <c r="F174" s="24"/>
    </row>
    <row r="175" spans="1:6" x14ac:dyDescent="0.25">
      <c r="A175" s="40"/>
      <c r="B175" s="52"/>
      <c r="C175" s="41"/>
      <c r="D175" s="24"/>
      <c r="E175" s="24"/>
      <c r="F175" s="24"/>
    </row>
    <row r="176" spans="1:6" x14ac:dyDescent="0.25">
      <c r="A176" s="40"/>
      <c r="B176" s="52"/>
      <c r="C176" s="41"/>
      <c r="D176" s="24"/>
      <c r="E176" s="24"/>
      <c r="F176" s="24"/>
    </row>
    <row r="177" spans="1:6" x14ac:dyDescent="0.25">
      <c r="A177" s="40"/>
      <c r="B177" s="52"/>
      <c r="C177" s="41"/>
      <c r="D177" s="24"/>
      <c r="E177" s="24"/>
      <c r="F177" s="24"/>
    </row>
    <row r="178" spans="1:6" x14ac:dyDescent="0.25">
      <c r="A178" s="40"/>
      <c r="B178" s="52"/>
      <c r="C178" s="41"/>
      <c r="D178" s="24"/>
      <c r="E178" s="24"/>
      <c r="F178" s="24"/>
    </row>
    <row r="179" spans="1:6" x14ac:dyDescent="0.25">
      <c r="A179" s="40"/>
      <c r="B179" s="52"/>
      <c r="C179" s="41"/>
      <c r="D179" s="24"/>
      <c r="E179" s="24"/>
      <c r="F179" s="24"/>
    </row>
    <row r="180" spans="1:6" x14ac:dyDescent="0.25">
      <c r="A180" s="40"/>
      <c r="B180" s="52"/>
      <c r="C180" s="41"/>
      <c r="D180" s="24"/>
      <c r="E180" s="24"/>
      <c r="F180" s="24"/>
    </row>
    <row r="181" spans="1:6" x14ac:dyDescent="0.25">
      <c r="A181" s="40"/>
      <c r="B181" s="52"/>
      <c r="C181" s="41"/>
      <c r="D181" s="24"/>
      <c r="E181" s="24"/>
      <c r="F181" s="24"/>
    </row>
    <row r="182" spans="1:6" x14ac:dyDescent="0.25">
      <c r="A182" s="40"/>
      <c r="B182" s="52"/>
      <c r="C182" s="41"/>
      <c r="D182" s="24"/>
      <c r="E182" s="24"/>
      <c r="F182" s="24"/>
    </row>
    <row r="183" spans="1:6" x14ac:dyDescent="0.25">
      <c r="A183" s="40"/>
      <c r="B183" s="52"/>
      <c r="C183" s="41"/>
      <c r="D183" s="24"/>
      <c r="E183" s="24"/>
      <c r="F183" s="24"/>
    </row>
    <row r="184" spans="1:6" x14ac:dyDescent="0.25">
      <c r="A184" s="40"/>
      <c r="B184" s="52"/>
      <c r="C184" s="41"/>
      <c r="D184" s="24"/>
      <c r="E184" s="24"/>
      <c r="F184" s="24"/>
    </row>
    <row r="185" spans="1:6" x14ac:dyDescent="0.25">
      <c r="A185" s="40"/>
      <c r="B185" s="52"/>
      <c r="C185" s="41"/>
      <c r="D185" s="24"/>
      <c r="E185" s="24"/>
      <c r="F185" s="24"/>
    </row>
    <row r="186" spans="1:6" x14ac:dyDescent="0.25">
      <c r="A186" s="40"/>
      <c r="B186" s="52"/>
      <c r="C186" s="41"/>
      <c r="D186" s="24"/>
      <c r="E186" s="24"/>
      <c r="F186" s="24"/>
    </row>
    <row r="187" spans="1:6" x14ac:dyDescent="0.25">
      <c r="A187" s="40"/>
      <c r="B187" s="52"/>
      <c r="C187" s="41"/>
      <c r="D187" s="24"/>
      <c r="E187" s="24"/>
      <c r="F187" s="24"/>
    </row>
    <row r="188" spans="1:6" x14ac:dyDescent="0.25">
      <c r="A188" s="40"/>
      <c r="B188" s="52"/>
      <c r="C188" s="41"/>
      <c r="D188" s="24"/>
      <c r="E188" s="24"/>
      <c r="F188" s="24"/>
    </row>
    <row r="189" spans="1:6" x14ac:dyDescent="0.25">
      <c r="A189" s="40"/>
      <c r="B189" s="52"/>
      <c r="C189" s="41"/>
      <c r="D189" s="24"/>
      <c r="E189" s="24"/>
      <c r="F189" s="24"/>
    </row>
    <row r="190" spans="1:6" x14ac:dyDescent="0.25">
      <c r="A190" s="40"/>
      <c r="B190" s="52"/>
      <c r="C190" s="41"/>
      <c r="D190" s="24"/>
      <c r="E190" s="24"/>
      <c r="F190" s="24"/>
    </row>
    <row r="191" spans="1:6" x14ac:dyDescent="0.25">
      <c r="A191" s="40"/>
      <c r="B191" s="52"/>
      <c r="C191" s="41"/>
      <c r="D191" s="24"/>
      <c r="E191" s="24"/>
      <c r="F191" s="24"/>
    </row>
    <row r="192" spans="1:6" x14ac:dyDescent="0.25">
      <c r="A192" s="40"/>
      <c r="B192" s="52"/>
      <c r="C192" s="41"/>
      <c r="D192" s="24"/>
      <c r="E192" s="24"/>
      <c r="F192" s="24"/>
    </row>
    <row r="193" spans="1:6" x14ac:dyDescent="0.25">
      <c r="A193" s="40"/>
      <c r="B193" s="52"/>
      <c r="C193" s="41"/>
      <c r="D193" s="24"/>
      <c r="E193" s="24"/>
      <c r="F193" s="24"/>
    </row>
    <row r="194" spans="1:6" x14ac:dyDescent="0.25">
      <c r="A194" s="40"/>
      <c r="B194" s="52"/>
      <c r="C194" s="41"/>
      <c r="D194" s="24"/>
      <c r="E194" s="24"/>
      <c r="F194" s="24"/>
    </row>
    <row r="195" spans="1:6" x14ac:dyDescent="0.25">
      <c r="A195" s="40"/>
      <c r="B195" s="52"/>
      <c r="C195" s="41"/>
      <c r="D195" s="24"/>
      <c r="E195" s="24"/>
      <c r="F195" s="24"/>
    </row>
    <row r="196" spans="1:6" x14ac:dyDescent="0.25">
      <c r="A196" s="40"/>
      <c r="B196" s="52"/>
      <c r="C196" s="41"/>
      <c r="D196" s="24"/>
      <c r="E196" s="24"/>
      <c r="F196" s="24"/>
    </row>
    <row r="197" spans="1:6" x14ac:dyDescent="0.25">
      <c r="A197" s="40"/>
      <c r="B197" s="52"/>
      <c r="C197" s="41"/>
      <c r="D197" s="24"/>
      <c r="E197" s="24"/>
      <c r="F197" s="24"/>
    </row>
    <row r="198" spans="1:6" x14ac:dyDescent="0.25">
      <c r="A198" s="40"/>
      <c r="B198" s="52"/>
      <c r="C198" s="41"/>
      <c r="D198" s="24"/>
      <c r="E198" s="24"/>
      <c r="F198" s="24"/>
    </row>
    <row r="199" spans="1:6" x14ac:dyDescent="0.25">
      <c r="A199" s="40"/>
      <c r="B199" s="52"/>
      <c r="C199" s="41"/>
      <c r="D199" s="24"/>
      <c r="E199" s="24"/>
      <c r="F199" s="24"/>
    </row>
    <row r="200" spans="1:6" x14ac:dyDescent="0.25">
      <c r="A200" s="40"/>
      <c r="B200" s="52"/>
      <c r="C200" s="41"/>
      <c r="D200" s="24"/>
      <c r="E200" s="24"/>
      <c r="F200" s="24"/>
    </row>
    <row r="201" spans="1:6" x14ac:dyDescent="0.25">
      <c r="A201" s="40"/>
      <c r="B201" s="52"/>
      <c r="C201" s="41"/>
      <c r="D201" s="24"/>
      <c r="E201" s="24"/>
      <c r="F201" s="24"/>
    </row>
    <row r="202" spans="1:6" x14ac:dyDescent="0.25">
      <c r="A202" s="40"/>
      <c r="B202" s="52"/>
      <c r="C202" s="41"/>
      <c r="D202" s="24"/>
      <c r="E202" s="24"/>
      <c r="F202" s="24"/>
    </row>
    <row r="203" spans="1:6" x14ac:dyDescent="0.25">
      <c r="A203" s="40"/>
      <c r="B203" s="52"/>
      <c r="C203" s="41"/>
      <c r="D203" s="24"/>
      <c r="E203" s="24"/>
      <c r="F203" s="24"/>
    </row>
    <row r="204" spans="1:6" x14ac:dyDescent="0.25">
      <c r="A204" s="40"/>
      <c r="B204" s="52"/>
      <c r="C204" s="41"/>
      <c r="D204" s="24"/>
      <c r="E204" s="24"/>
      <c r="F204" s="24"/>
    </row>
    <row r="205" spans="1:6" x14ac:dyDescent="0.25">
      <c r="A205" s="40"/>
      <c r="B205" s="52"/>
      <c r="C205" s="41"/>
      <c r="D205" s="24"/>
      <c r="E205" s="24"/>
      <c r="F205" s="24"/>
    </row>
    <row r="206" spans="1:6" x14ac:dyDescent="0.25">
      <c r="A206" s="40"/>
      <c r="B206" s="52"/>
      <c r="C206" s="41"/>
      <c r="D206" s="24"/>
      <c r="E206" s="24"/>
      <c r="F206" s="24"/>
    </row>
    <row r="207" spans="1:6" x14ac:dyDescent="0.25">
      <c r="A207" s="40"/>
      <c r="B207" s="52"/>
      <c r="C207" s="41"/>
      <c r="D207" s="24"/>
      <c r="E207" s="24"/>
      <c r="F207" s="24"/>
    </row>
    <row r="208" spans="1:6" x14ac:dyDescent="0.25">
      <c r="A208" s="40"/>
      <c r="B208" s="52"/>
      <c r="C208" s="41"/>
      <c r="D208" s="24"/>
      <c r="E208" s="24"/>
      <c r="F208" s="24"/>
    </row>
    <row r="209" spans="1:6" x14ac:dyDescent="0.25">
      <c r="A209" s="40"/>
      <c r="B209" s="52"/>
      <c r="C209" s="41"/>
      <c r="D209" s="24"/>
      <c r="E209" s="24"/>
      <c r="F209" s="24"/>
    </row>
    <row r="210" spans="1:6" x14ac:dyDescent="0.25">
      <c r="A210" s="40"/>
      <c r="B210" s="52"/>
      <c r="C210" s="41"/>
      <c r="D210" s="24"/>
      <c r="E210" s="24"/>
      <c r="F210" s="24"/>
    </row>
    <row r="211" spans="1:6" x14ac:dyDescent="0.25">
      <c r="A211" s="40"/>
      <c r="B211" s="52"/>
      <c r="C211" s="41"/>
      <c r="D211" s="24"/>
      <c r="E211" s="24"/>
      <c r="F211" s="24"/>
    </row>
    <row r="212" spans="1:6" x14ac:dyDescent="0.25">
      <c r="A212" s="40"/>
      <c r="B212" s="52"/>
      <c r="C212" s="41"/>
      <c r="D212" s="24"/>
      <c r="E212" s="24"/>
      <c r="F212" s="24"/>
    </row>
    <row r="213" spans="1:6" x14ac:dyDescent="0.25">
      <c r="A213" s="40"/>
      <c r="B213" s="52"/>
      <c r="C213" s="41"/>
      <c r="D213" s="24"/>
      <c r="E213" s="24"/>
      <c r="F213" s="24"/>
    </row>
    <row r="214" spans="1:6" x14ac:dyDescent="0.25">
      <c r="A214" s="40"/>
      <c r="B214" s="52"/>
      <c r="C214" s="41"/>
      <c r="D214" s="24"/>
      <c r="E214" s="24"/>
      <c r="F214" s="24"/>
    </row>
    <row r="215" spans="1:6" x14ac:dyDescent="0.25">
      <c r="A215" s="40"/>
      <c r="B215" s="52"/>
      <c r="C215" s="41"/>
      <c r="D215" s="24"/>
      <c r="E215" s="24"/>
      <c r="F215" s="24"/>
    </row>
    <row r="216" spans="1:6" x14ac:dyDescent="0.25">
      <c r="A216" s="40"/>
      <c r="B216" s="52"/>
      <c r="C216" s="41"/>
      <c r="D216" s="24"/>
      <c r="E216" s="24"/>
      <c r="F216" s="24"/>
    </row>
    <row r="217" spans="1:6" x14ac:dyDescent="0.25">
      <c r="A217" s="40"/>
      <c r="B217" s="52"/>
      <c r="C217" s="41"/>
      <c r="D217" s="24"/>
      <c r="E217" s="24"/>
      <c r="F217" s="24"/>
    </row>
    <row r="218" spans="1:6" x14ac:dyDescent="0.25">
      <c r="A218" s="40"/>
      <c r="B218" s="52"/>
      <c r="C218" s="41"/>
      <c r="D218" s="24"/>
      <c r="E218" s="24"/>
      <c r="F218" s="24"/>
    </row>
    <row r="219" spans="1:6" x14ac:dyDescent="0.25">
      <c r="A219" s="40"/>
      <c r="B219" s="52"/>
      <c r="C219" s="41"/>
      <c r="D219" s="24"/>
      <c r="E219" s="24"/>
      <c r="F219" s="24"/>
    </row>
    <row r="220" spans="1:6" x14ac:dyDescent="0.25">
      <c r="A220" s="40"/>
      <c r="B220" s="52"/>
      <c r="C220" s="41"/>
      <c r="D220" s="24"/>
      <c r="E220" s="24"/>
      <c r="F220" s="24"/>
    </row>
    <row r="221" spans="1:6" x14ac:dyDescent="0.25">
      <c r="A221" s="40"/>
      <c r="B221" s="52"/>
      <c r="C221" s="41"/>
      <c r="D221" s="24"/>
      <c r="E221" s="24"/>
      <c r="F221" s="24"/>
    </row>
    <row r="222" spans="1:6" x14ac:dyDescent="0.25">
      <c r="A222" s="40"/>
      <c r="B222" s="52"/>
      <c r="C222" s="41"/>
      <c r="D222" s="24"/>
      <c r="E222" s="24"/>
      <c r="F222" s="24"/>
    </row>
    <row r="223" spans="1:6" x14ac:dyDescent="0.25">
      <c r="A223" s="40"/>
      <c r="B223" s="52"/>
      <c r="C223" s="41"/>
      <c r="D223" s="24"/>
      <c r="E223" s="24"/>
      <c r="F223" s="24"/>
    </row>
    <row r="224" spans="1:6" x14ac:dyDescent="0.25">
      <c r="A224" s="40"/>
      <c r="B224" s="52"/>
      <c r="C224" s="41"/>
      <c r="D224" s="24"/>
      <c r="E224" s="24"/>
      <c r="F224" s="24"/>
    </row>
    <row r="225" spans="1:6" x14ac:dyDescent="0.25">
      <c r="A225" s="40"/>
      <c r="B225" s="52"/>
      <c r="C225" s="41"/>
      <c r="D225" s="24"/>
      <c r="E225" s="24"/>
      <c r="F225" s="24"/>
    </row>
    <row r="226" spans="1:6" x14ac:dyDescent="0.25">
      <c r="A226" s="40"/>
      <c r="B226" s="52"/>
      <c r="C226" s="41"/>
      <c r="D226" s="24"/>
      <c r="E226" s="24"/>
      <c r="F226" s="24"/>
    </row>
    <row r="227" spans="1:6" x14ac:dyDescent="0.25">
      <c r="A227" s="40"/>
      <c r="B227" s="52"/>
      <c r="C227" s="41"/>
      <c r="D227" s="24"/>
      <c r="E227" s="24"/>
      <c r="F227" s="24"/>
    </row>
    <row r="228" spans="1:6" x14ac:dyDescent="0.25">
      <c r="A228" s="40"/>
      <c r="B228" s="52"/>
      <c r="C228" s="41"/>
      <c r="D228" s="24"/>
      <c r="E228" s="24"/>
      <c r="F228" s="24"/>
    </row>
    <row r="229" spans="1:6" x14ac:dyDescent="0.25">
      <c r="A229" s="40"/>
      <c r="B229" s="52"/>
      <c r="C229" s="41"/>
      <c r="D229" s="24"/>
      <c r="E229" s="24"/>
      <c r="F229" s="24"/>
    </row>
    <row r="230" spans="1:6" x14ac:dyDescent="0.25">
      <c r="A230" s="40"/>
      <c r="B230" s="52"/>
      <c r="C230" s="41"/>
      <c r="D230" s="24"/>
      <c r="E230" s="24"/>
      <c r="F230" s="24"/>
    </row>
    <row r="231" spans="1:6" x14ac:dyDescent="0.25">
      <c r="A231" s="40"/>
      <c r="B231" s="52"/>
      <c r="C231" s="41"/>
      <c r="D231" s="24"/>
      <c r="E231" s="24"/>
      <c r="F231" s="24"/>
    </row>
    <row r="232" spans="1:6" x14ac:dyDescent="0.25">
      <c r="A232" s="40"/>
      <c r="B232" s="52"/>
      <c r="C232" s="41"/>
      <c r="D232" s="24"/>
      <c r="E232" s="24"/>
      <c r="F232" s="24"/>
    </row>
    <row r="233" spans="1:6" x14ac:dyDescent="0.25">
      <c r="A233" s="40"/>
      <c r="B233" s="52"/>
      <c r="C233" s="41"/>
      <c r="D233" s="24"/>
      <c r="E233" s="24"/>
      <c r="F233" s="24"/>
    </row>
    <row r="234" spans="1:6" x14ac:dyDescent="0.25">
      <c r="A234" s="40"/>
      <c r="B234" s="52"/>
      <c r="C234" s="41"/>
      <c r="D234" s="24"/>
      <c r="E234" s="24"/>
      <c r="F234" s="24"/>
    </row>
    <row r="235" spans="1:6" x14ac:dyDescent="0.25">
      <c r="A235" s="40"/>
      <c r="B235" s="52"/>
      <c r="C235" s="41"/>
      <c r="D235" s="24"/>
      <c r="E235" s="24"/>
      <c r="F235" s="24"/>
    </row>
    <row r="236" spans="1:6" x14ac:dyDescent="0.25">
      <c r="A236" s="40"/>
      <c r="B236" s="52"/>
      <c r="C236" s="41"/>
      <c r="D236" s="24"/>
      <c r="E236" s="24"/>
      <c r="F236" s="24"/>
    </row>
    <row r="237" spans="1:6" x14ac:dyDescent="0.25">
      <c r="A237" s="40"/>
      <c r="B237" s="52"/>
      <c r="C237" s="41"/>
      <c r="D237" s="24"/>
      <c r="E237" s="24"/>
      <c r="F237" s="24"/>
    </row>
    <row r="238" spans="1:6" x14ac:dyDescent="0.25">
      <c r="A238" s="40"/>
      <c r="B238" s="52"/>
      <c r="C238" s="41"/>
      <c r="D238" s="24"/>
      <c r="E238" s="24"/>
      <c r="F238" s="24"/>
    </row>
    <row r="239" spans="1:6" x14ac:dyDescent="0.25">
      <c r="A239" s="40"/>
      <c r="B239" s="52"/>
      <c r="C239" s="41"/>
      <c r="D239" s="24"/>
      <c r="E239" s="24"/>
      <c r="F239" s="24"/>
    </row>
    <row r="240" spans="1:6" x14ac:dyDescent="0.25">
      <c r="A240" s="40"/>
      <c r="B240" s="52"/>
      <c r="C240" s="41"/>
      <c r="D240" s="24"/>
      <c r="E240" s="24"/>
      <c r="F240" s="24"/>
    </row>
    <row r="241" spans="1:6" x14ac:dyDescent="0.25">
      <c r="A241" s="40"/>
      <c r="B241" s="52"/>
      <c r="C241" s="41"/>
      <c r="D241" s="24"/>
      <c r="E241" s="24"/>
      <c r="F241" s="24"/>
    </row>
    <row r="242" spans="1:6" x14ac:dyDescent="0.25">
      <c r="A242" s="40"/>
      <c r="B242" s="52"/>
      <c r="C242" s="41"/>
      <c r="D242" s="24"/>
      <c r="E242" s="24"/>
      <c r="F242" s="24"/>
    </row>
    <row r="243" spans="1:6" x14ac:dyDescent="0.25">
      <c r="A243" s="40"/>
      <c r="B243" s="52"/>
      <c r="C243" s="41"/>
      <c r="D243" s="24"/>
      <c r="E243" s="24"/>
      <c r="F243" s="24"/>
    </row>
    <row r="244" spans="1:6" x14ac:dyDescent="0.25">
      <c r="A244" s="40"/>
      <c r="B244" s="52"/>
      <c r="C244" s="41"/>
      <c r="D244" s="24"/>
      <c r="E244" s="24"/>
      <c r="F244" s="24"/>
    </row>
    <row r="245" spans="1:6" x14ac:dyDescent="0.25">
      <c r="A245" s="40"/>
      <c r="B245" s="52"/>
      <c r="C245" s="41"/>
      <c r="D245" s="24"/>
      <c r="E245" s="24"/>
      <c r="F245" s="24"/>
    </row>
    <row r="246" spans="1:6" x14ac:dyDescent="0.25">
      <c r="A246" s="40"/>
      <c r="B246" s="52"/>
      <c r="C246" s="41"/>
      <c r="D246" s="24"/>
      <c r="E246" s="24"/>
      <c r="F246" s="24"/>
    </row>
    <row r="247" spans="1:6" x14ac:dyDescent="0.25">
      <c r="A247" s="40"/>
      <c r="B247" s="52"/>
      <c r="C247" s="41"/>
      <c r="D247" s="24"/>
      <c r="E247" s="24"/>
      <c r="F247" s="24"/>
    </row>
    <row r="248" spans="1:6" x14ac:dyDescent="0.25">
      <c r="A248" s="40"/>
      <c r="B248" s="52"/>
      <c r="C248" s="41"/>
      <c r="D248" s="24"/>
      <c r="E248" s="24"/>
      <c r="F248" s="24"/>
    </row>
    <row r="249" spans="1:6" x14ac:dyDescent="0.25">
      <c r="A249" s="40"/>
      <c r="B249" s="52"/>
      <c r="C249" s="41"/>
      <c r="D249" s="24"/>
      <c r="E249" s="24"/>
      <c r="F249" s="24"/>
    </row>
    <row r="250" spans="1:6" x14ac:dyDescent="0.25">
      <c r="A250" s="40"/>
      <c r="B250" s="52"/>
      <c r="C250" s="41"/>
      <c r="D250" s="24"/>
      <c r="E250" s="24"/>
      <c r="F250" s="24"/>
    </row>
    <row r="251" spans="1:6" x14ac:dyDescent="0.25">
      <c r="A251" s="40"/>
      <c r="B251" s="52"/>
      <c r="C251" s="41"/>
      <c r="D251" s="24"/>
      <c r="E251" s="24"/>
      <c r="F251" s="24"/>
    </row>
    <row r="252" spans="1:6" x14ac:dyDescent="0.25">
      <c r="A252" s="40"/>
      <c r="B252" s="52"/>
      <c r="C252" s="41"/>
      <c r="D252" s="24"/>
      <c r="E252" s="24"/>
      <c r="F252" s="24"/>
    </row>
    <row r="253" spans="1:6" x14ac:dyDescent="0.25">
      <c r="A253" s="40"/>
      <c r="B253" s="52"/>
      <c r="C253" s="41"/>
      <c r="D253" s="24"/>
      <c r="E253" s="24"/>
      <c r="F253" s="24"/>
    </row>
    <row r="254" spans="1:6" x14ac:dyDescent="0.25">
      <c r="A254" s="40"/>
      <c r="B254" s="52"/>
      <c r="C254" s="41"/>
      <c r="D254" s="24"/>
      <c r="E254" s="24"/>
      <c r="F254" s="24"/>
    </row>
    <row r="255" spans="1:6" x14ac:dyDescent="0.25">
      <c r="A255" s="40"/>
      <c r="B255" s="52"/>
      <c r="C255" s="41"/>
      <c r="D255" s="24"/>
      <c r="E255" s="24"/>
      <c r="F255" s="24"/>
    </row>
    <row r="256" spans="1:6" x14ac:dyDescent="0.25">
      <c r="A256" s="40"/>
      <c r="B256" s="52"/>
      <c r="C256" s="41"/>
      <c r="D256" s="24"/>
      <c r="E256" s="24"/>
      <c r="F256" s="24"/>
    </row>
  </sheetData>
  <sortState ref="A6:F98">
    <sortCondition ref="B6:B96"/>
  </sortState>
  <mergeCells count="2">
    <mergeCell ref="E1:F1"/>
    <mergeCell ref="A2:F4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Приложение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2025-06-27T07:41:31Z</dcterms:modified>
</cp:coreProperties>
</file>